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255" windowWidth="11790" windowHeight="3990" tabRatio="845"/>
  </bookViews>
  <sheets>
    <sheet name="Operadores Centros" sheetId="29" r:id="rId1"/>
  </sheets>
  <definedNames>
    <definedName name="_xlnm._FilterDatabase" localSheetId="0" hidden="1">'Operadores Centros'!$A$4:$R$4</definedName>
  </definedNames>
  <calcPr calcId="145621"/>
</workbook>
</file>

<file path=xl/calcChain.xml><?xml version="1.0" encoding="utf-8"?>
<calcChain xmlns="http://schemas.openxmlformats.org/spreadsheetml/2006/main">
  <c r="Q5" i="29" l="1"/>
  <c r="Q6" i="29"/>
  <c r="Q7" i="29"/>
  <c r="Q8" i="29"/>
  <c r="Q9" i="29"/>
  <c r="Q10" i="29"/>
  <c r="Q11" i="29"/>
  <c r="Q12" i="29"/>
  <c r="Q13" i="29"/>
  <c r="Q14" i="29"/>
  <c r="Q15" i="29"/>
  <c r="Q16" i="29"/>
  <c r="Q17" i="29"/>
  <c r="Q18" i="29"/>
  <c r="Q19" i="29"/>
  <c r="Q20" i="29"/>
  <c r="Q21" i="29"/>
  <c r="Q22" i="29"/>
  <c r="Q23" i="29"/>
  <c r="Q24" i="29"/>
  <c r="Q25" i="29"/>
  <c r="Q26" i="29"/>
  <c r="Q27" i="29"/>
  <c r="Q28" i="29"/>
  <c r="Q29" i="29"/>
  <c r="Q30" i="29"/>
  <c r="Q31" i="29"/>
  <c r="Q32" i="29"/>
  <c r="Q33" i="29"/>
  <c r="Q35" i="29"/>
  <c r="Q36" i="29"/>
  <c r="Q37" i="29"/>
  <c r="Q38" i="29"/>
  <c r="Q39" i="29"/>
  <c r="Q40" i="29"/>
  <c r="Q41" i="29"/>
  <c r="Q42" i="29"/>
  <c r="Q43" i="29"/>
  <c r="Q44" i="29"/>
  <c r="Q45" i="29"/>
  <c r="Q46" i="29"/>
  <c r="Q47" i="29"/>
  <c r="Q48" i="29"/>
  <c r="Q49" i="29"/>
  <c r="Q50" i="29"/>
  <c r="Q51" i="29"/>
  <c r="Q52" i="29"/>
  <c r="P54" i="29"/>
  <c r="Q54" i="29"/>
  <c r="M54" i="29"/>
  <c r="N54" i="29"/>
  <c r="O54" i="29"/>
</calcChain>
</file>

<file path=xl/sharedStrings.xml><?xml version="1.0" encoding="utf-8"?>
<sst xmlns="http://schemas.openxmlformats.org/spreadsheetml/2006/main" count="375" uniqueCount="118">
  <si>
    <t>No aplica</t>
  </si>
  <si>
    <t>Región</t>
  </si>
  <si>
    <t>2. Nombre Servicio o Programa</t>
  </si>
  <si>
    <t>N°</t>
  </si>
  <si>
    <t>3. Observaciones</t>
  </si>
  <si>
    <t>Nombre completo</t>
  </si>
  <si>
    <t>Tipo de acto</t>
  </si>
  <si>
    <t>Denominación de acto</t>
  </si>
  <si>
    <t>Fecha de acto</t>
  </si>
  <si>
    <t>Número de acto</t>
  </si>
  <si>
    <t>1. Ley de Presupuesto: Subtítulo / Item / Asignación</t>
  </si>
  <si>
    <t>Valparaiso</t>
  </si>
  <si>
    <t>24.01.134</t>
  </si>
  <si>
    <t>Fecha de formalización (Firma de convenio y acuerdo entre Sercotec y el Operador)</t>
  </si>
  <si>
    <t>04. III-Atacama</t>
  </si>
  <si>
    <t>Copiapo</t>
  </si>
  <si>
    <t>06. V-Valparaíso</t>
  </si>
  <si>
    <t>07. RM-Metropolitana</t>
  </si>
  <si>
    <t>Melipilla</t>
  </si>
  <si>
    <t>San Bernardo</t>
  </si>
  <si>
    <t>Santiago</t>
  </si>
  <si>
    <t>08. VI-O’Higgins</t>
  </si>
  <si>
    <t>Santa Cruz</t>
  </si>
  <si>
    <t>09. VII-Maule</t>
  </si>
  <si>
    <t>Talca</t>
  </si>
  <si>
    <t>10. VIII-Biobio</t>
  </si>
  <si>
    <t>Chillán</t>
  </si>
  <si>
    <t>Corporación para la Competitividad e Inovación de la Región de Atacama</t>
  </si>
  <si>
    <t>Cámara Regional de Comercio y la Producción de Valparaíso A.G.</t>
  </si>
  <si>
    <t>Corporación de Desarrollo Social del Sector Rural</t>
  </si>
  <si>
    <t>Corporación Construyendo Mis Sueños</t>
  </si>
  <si>
    <t>Corporación Santiago Innova</t>
  </si>
  <si>
    <t>Consultorías, Asesorías y Eventos Francisco Javier Arenas Hernandez EIRL</t>
  </si>
  <si>
    <t>Asesorías e Ingeniería Corporativa Limitada INGEPLUS</t>
  </si>
  <si>
    <t>03. II-Antofagasta</t>
  </si>
  <si>
    <t>Antofagasta</t>
  </si>
  <si>
    <t>Vallenar</t>
  </si>
  <si>
    <t>05. IV-Coquimbo</t>
  </si>
  <si>
    <t>La Serena</t>
  </si>
  <si>
    <t>Cañete</t>
  </si>
  <si>
    <t>11. IX-Araucanía</t>
  </si>
  <si>
    <t>Temuco</t>
  </si>
  <si>
    <t>15. XII-Magallanes</t>
  </si>
  <si>
    <t>Punta Arenas</t>
  </si>
  <si>
    <t>Corporación para el Desarrollo Productivo de la II Región</t>
  </si>
  <si>
    <t>Corparauco</t>
  </si>
  <si>
    <t>Universidad de la Frontera</t>
  </si>
  <si>
    <t>Universidad de Magallanes</t>
  </si>
  <si>
    <t xml:space="preserve">Selección de Operador de Centro </t>
  </si>
  <si>
    <t xml:space="preserve">Selección </t>
  </si>
  <si>
    <t>Arica Centro</t>
  </si>
  <si>
    <t>Iquique</t>
  </si>
  <si>
    <t>Quillota</t>
  </si>
  <si>
    <t>Universidad de Tarapacá</t>
  </si>
  <si>
    <t>Fundación para el Desarrollo Universidad de Tarapacá</t>
  </si>
  <si>
    <t>Pontificia Universidad Católica de Valparaíso</t>
  </si>
  <si>
    <t>Cauquenes</t>
  </si>
  <si>
    <t>Angol</t>
  </si>
  <si>
    <t>La Unión</t>
  </si>
  <si>
    <t>Valdivia</t>
  </si>
  <si>
    <t>Universidad Católica del Maule</t>
  </si>
  <si>
    <t>Universidad Arturo Prat</t>
  </si>
  <si>
    <t>Universidad Austral de Chile</t>
  </si>
  <si>
    <t>Puerto Montt</t>
  </si>
  <si>
    <t>Aysén</t>
  </si>
  <si>
    <t>Coyhaique</t>
  </si>
  <si>
    <t>Puerto Natales</t>
  </si>
  <si>
    <t>Universidad Tecnológica de Chile INACAP</t>
  </si>
  <si>
    <t>01. XI-Arica y Parinacota</t>
  </si>
  <si>
    <t>02. I-Tarapacá</t>
  </si>
  <si>
    <t>12. XIV-Los Ríos</t>
  </si>
  <si>
    <t>13. X-Los Lagos</t>
  </si>
  <si>
    <t>14. XI-Aysén</t>
  </si>
  <si>
    <t>Osorno</t>
  </si>
  <si>
    <t>Universidad Central</t>
  </si>
  <si>
    <t>Independencia</t>
  </si>
  <si>
    <t>La Florida</t>
  </si>
  <si>
    <t>FUNDES Chile S.A.</t>
  </si>
  <si>
    <t>Calama</t>
  </si>
  <si>
    <t>Ovalle</t>
  </si>
  <si>
    <t>Curico</t>
  </si>
  <si>
    <t>Rancagua</t>
  </si>
  <si>
    <t>Pozo Almonte</t>
  </si>
  <si>
    <t>Los Angeles</t>
  </si>
  <si>
    <t>San Antonio</t>
  </si>
  <si>
    <t>Universidad de Valparaíso</t>
  </si>
  <si>
    <t>Universiddad de Concepción</t>
  </si>
  <si>
    <t>Corporación INCUBA2</t>
  </si>
  <si>
    <t>Programa de Desarrollo Empresarial en los Territorios</t>
  </si>
  <si>
    <t>Monto con cargo  Ley de Presupuesto año 2015</t>
  </si>
  <si>
    <t>Monto con cargo Ley de Presupuesto año 2016</t>
  </si>
  <si>
    <t>Recursos FNDR</t>
  </si>
  <si>
    <t>TOTAL</t>
  </si>
  <si>
    <t>Estación Central</t>
  </si>
  <si>
    <t>Ñuñoa</t>
  </si>
  <si>
    <t>Linares</t>
  </si>
  <si>
    <t>Concepción</t>
  </si>
  <si>
    <t>Villarrica</t>
  </si>
  <si>
    <t>Corporación Construyendo mis Sueños</t>
  </si>
  <si>
    <t>Fundes Chile S.P.A.</t>
  </si>
  <si>
    <t>Universidad Santo Tomás</t>
  </si>
  <si>
    <t>Fundación Technoserve Chile</t>
  </si>
  <si>
    <t>Monto con cargo Ley de Presupuesto año 2017</t>
  </si>
  <si>
    <t>Illapel</t>
  </si>
  <si>
    <t>Las Condes</t>
  </si>
  <si>
    <t>Maipú</t>
  </si>
  <si>
    <t>Quilicura</t>
  </si>
  <si>
    <t>Talagante</t>
  </si>
  <si>
    <t>San Fernando</t>
  </si>
  <si>
    <t xml:space="preserve">Presupuesto Sercotec Primer Acuerdo de Desempeño </t>
  </si>
  <si>
    <t>Presupuesto Sercotec Segundo Acuerdo de Desempeño</t>
  </si>
  <si>
    <t>Soporte Centros y Servicios Virtuales</t>
  </si>
  <si>
    <t xml:space="preserve">Centro </t>
  </si>
  <si>
    <t>Operadores formalizados al 31 de enero del 2017</t>
  </si>
  <si>
    <t>Colina</t>
  </si>
  <si>
    <t>Pudahuel</t>
  </si>
  <si>
    <t>Centro De Servicios Universidad Central de Chile S.A.</t>
  </si>
  <si>
    <t>Antofagasta (transición)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</si>
</sst>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\ #,##0"/>
    <numFmt numFmtId="169" formatCode="_-&quot;$&quot;* #,##0.00_-;\-&quot;$&quot;* #,##0.00_-;_-&quot;$&quot;* &quot;-&quot;??_-;_-@_-"/>
    <numFmt numFmtId="170" formatCode="_(&quot;$b&quot;\ * #,##0.00_);_(&quot;$b&quot;\ * \(#,##0.00\);_(&quot;$b&quot;\ * &quot;-&quot;??_);_(@_)"/>
    <numFmt numFmtId="171" formatCode="0.0%"/>
    <numFmt numFmtId="172" formatCode="_(* #,##0.00_);_(* \(#,##0.00\);_(* &quot;-&quot;??_);_(@_)"/>
    <numFmt numFmtId="173" formatCode="_(&quot;$&quot;* #,##0.00_);_(&quot;$&quot;* \(#,##0.00\);_(&quot;$&quot;* &quot;-&quot;??_);_(@_)"/>
    <numFmt numFmtId="174" formatCode="_-[$$-340A]\ * #,##0_-;\-[$$-340A]\ * #,##0_-;_-[$$-340A]\ * &quot;-&quot;??_-;_-@_-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8"/>
      <color theme="1"/>
      <name val="Calibri"/>
      <family val="2"/>
      <scheme val="minor"/>
    </font>
    <font>
      <sz val="7.5"/>
      <color theme="1"/>
      <name val="Arial"/>
      <family val="2"/>
    </font>
    <font>
      <sz val="11"/>
      <color theme="1"/>
      <name val="gobCL"/>
      <family val="3"/>
    </font>
    <font>
      <b/>
      <sz val="11"/>
      <color theme="1"/>
      <name val="gobCL"/>
      <family val="3"/>
    </font>
    <font>
      <b/>
      <sz val="7.5"/>
      <color theme="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46">
    <xf numFmtId="0" fontId="0" fillId="0" borderId="0"/>
    <xf numFmtId="0" fontId="1" fillId="0" borderId="0"/>
    <xf numFmtId="0" fontId="3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16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2" fillId="42" borderId="0" applyNumberFormat="0" applyBorder="0" applyAlignment="0" applyProtection="0"/>
    <xf numFmtId="0" fontId="24" fillId="48" borderId="11" applyNumberFormat="0" applyAlignment="0" applyProtection="0"/>
    <xf numFmtId="0" fontId="21" fillId="43" borderId="0" applyNumberFormat="0" applyBorder="0" applyAlignment="0" applyProtection="0"/>
    <xf numFmtId="0" fontId="22" fillId="45" borderId="0" applyNumberFormat="0" applyBorder="0" applyAlignment="0" applyProtection="0"/>
    <xf numFmtId="0" fontId="21" fillId="40" borderId="0" applyNumberFormat="0" applyBorder="0" applyAlignment="0" applyProtection="0"/>
    <xf numFmtId="0" fontId="1" fillId="0" borderId="0"/>
    <xf numFmtId="0" fontId="22" fillId="45" borderId="0" applyNumberFormat="0" applyBorder="0" applyAlignment="0" applyProtection="0"/>
    <xf numFmtId="0" fontId="22" fillId="51" borderId="0" applyNumberFormat="0" applyBorder="0" applyAlignment="0" applyProtection="0"/>
    <xf numFmtId="0" fontId="1" fillId="0" borderId="0"/>
    <xf numFmtId="0" fontId="25" fillId="49" borderId="12" applyNumberFormat="0" applyAlignment="0" applyProtection="0"/>
    <xf numFmtId="0" fontId="21" fillId="3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1" fillId="4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30" fillId="54" borderId="0" applyNumberFormat="0" applyBorder="0" applyAlignment="0" applyProtection="0"/>
    <xf numFmtId="0" fontId="22" fillId="46" borderId="0" applyNumberFormat="0" applyBorder="0" applyAlignment="0" applyProtection="0"/>
    <xf numFmtId="0" fontId="26" fillId="0" borderId="13" applyNumberFormat="0" applyFill="0" applyAlignment="0" applyProtection="0"/>
    <xf numFmtId="165" fontId="1" fillId="0" borderId="0" applyFont="0" applyFill="0" applyBorder="0" applyAlignment="0" applyProtection="0"/>
    <xf numFmtId="0" fontId="22" fillId="52" borderId="0" applyNumberFormat="0" applyBorder="0" applyAlignment="0" applyProtection="0"/>
    <xf numFmtId="0" fontId="1" fillId="0" borderId="0"/>
    <xf numFmtId="0" fontId="21" fillId="37" borderId="0" applyNumberFormat="0" applyBorder="0" applyAlignment="0" applyProtection="0"/>
    <xf numFmtId="0" fontId="23" fillId="36" borderId="0" applyNumberFormat="0" applyBorder="0" applyAlignment="0" applyProtection="0"/>
    <xf numFmtId="0" fontId="21" fillId="37" borderId="0" applyNumberFormat="0" applyBorder="0" applyAlignment="0" applyProtection="0"/>
    <xf numFmtId="0" fontId="22" fillId="46" borderId="0" applyNumberFormat="0" applyBorder="0" applyAlignment="0" applyProtection="0"/>
    <xf numFmtId="167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2" fillId="41" borderId="0" applyNumberFormat="0" applyBorder="0" applyAlignment="0" applyProtection="0"/>
    <xf numFmtId="0" fontId="21" fillId="36" borderId="0" applyNumberFormat="0" applyBorder="0" applyAlignment="0" applyProtection="0"/>
    <xf numFmtId="0" fontId="22" fillId="53" borderId="0" applyNumberFormat="0" applyBorder="0" applyAlignment="0" applyProtection="0"/>
    <xf numFmtId="0" fontId="28" fillId="39" borderId="11" applyNumberFormat="0" applyAlignment="0" applyProtection="0"/>
    <xf numFmtId="0" fontId="22" fillId="47" borderId="0" applyNumberFormat="0" applyBorder="0" applyAlignment="0" applyProtection="0"/>
    <xf numFmtId="165" fontId="1" fillId="0" borderId="0" applyFont="0" applyFill="0" applyBorder="0" applyAlignment="0" applyProtection="0"/>
    <xf numFmtId="0" fontId="22" fillId="50" borderId="0" applyNumberFormat="0" applyBorder="0" applyAlignment="0" applyProtection="0"/>
    <xf numFmtId="0" fontId="21" fillId="41" borderId="0" applyNumberFormat="0" applyBorder="0" applyAlignment="0" applyProtection="0"/>
    <xf numFmtId="0" fontId="1" fillId="55" borderId="14" applyNumberFormat="0" applyFont="0" applyAlignment="0" applyProtection="0"/>
    <xf numFmtId="0" fontId="22" fillId="44" borderId="0" applyNumberFormat="0" applyBorder="0" applyAlignment="0" applyProtection="0"/>
    <xf numFmtId="0" fontId="29" fillId="35" borderId="0" applyNumberFormat="0" applyBorder="0" applyAlignment="0" applyProtection="0"/>
    <xf numFmtId="0" fontId="31" fillId="48" borderId="1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27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4" fillId="0" borderId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/>
    <xf numFmtId="9" fontId="1" fillId="0" borderId="0" applyFill="0" applyBorder="0" applyAlignment="0" applyProtection="0"/>
    <xf numFmtId="9" fontId="39" fillId="0" borderId="0"/>
    <xf numFmtId="9" fontId="1" fillId="0" borderId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34" borderId="0" applyNumberFormat="0" applyBorder="0" applyAlignment="0" applyProtection="0"/>
    <xf numFmtId="0" fontId="21" fillId="3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36" borderId="0" applyNumberFormat="0" applyBorder="0" applyAlignment="0" applyProtection="0"/>
    <xf numFmtId="0" fontId="21" fillId="5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1" fillId="3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1" fillId="48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40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5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1" fillId="37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1" fillId="3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1" fillId="43" borderId="0" applyNumberFormat="0" applyBorder="0" applyAlignment="0" applyProtection="0"/>
    <xf numFmtId="0" fontId="22" fillId="46" borderId="0" applyNumberFormat="0" applyBorder="0" applyAlignment="0" applyProtection="0"/>
    <xf numFmtId="0" fontId="20" fillId="13" borderId="0" applyNumberFormat="0" applyBorder="0" applyAlignment="0" applyProtection="0"/>
    <xf numFmtId="0" fontId="22" fillId="44" borderId="0" applyNumberFormat="0" applyBorder="0" applyAlignment="0" applyProtection="0"/>
    <xf numFmtId="0" fontId="20" fillId="17" borderId="0" applyNumberFormat="0" applyBorder="0" applyAlignment="0" applyProtection="0"/>
    <xf numFmtId="0" fontId="22" fillId="54" borderId="0" applyNumberFormat="0" applyBorder="0" applyAlignment="0" applyProtection="0"/>
    <xf numFmtId="0" fontId="20" fillId="21" borderId="0" applyNumberFormat="0" applyBorder="0" applyAlignment="0" applyProtection="0"/>
    <xf numFmtId="0" fontId="22" fillId="42" borderId="0" applyNumberFormat="0" applyBorder="0" applyAlignment="0" applyProtection="0"/>
    <xf numFmtId="0" fontId="22" fillId="48" borderId="0" applyNumberFormat="0" applyBorder="0" applyAlignment="0" applyProtection="0"/>
    <xf numFmtId="0" fontId="20" fillId="25" borderId="0" applyNumberFormat="0" applyBorder="0" applyAlignment="0" applyProtection="0"/>
    <xf numFmtId="0" fontId="22" fillId="45" borderId="0" applyNumberFormat="0" applyBorder="0" applyAlignment="0" applyProtection="0"/>
    <xf numFmtId="0" fontId="20" fillId="29" borderId="0" applyNumberFormat="0" applyBorder="0" applyAlignment="0" applyProtection="0"/>
    <xf numFmtId="0" fontId="22" fillId="39" borderId="0" applyNumberFormat="0" applyBorder="0" applyAlignment="0" applyProtection="0"/>
    <xf numFmtId="0" fontId="20" fillId="33" borderId="0" applyNumberFormat="0" applyBorder="0" applyAlignment="0" applyProtection="0"/>
    <xf numFmtId="0" fontId="22" fillId="47" borderId="0" applyNumberFormat="0" applyBorder="0" applyAlignment="0" applyProtection="0"/>
    <xf numFmtId="0" fontId="9" fillId="3" borderId="0" applyNumberFormat="0" applyBorder="0" applyAlignment="0" applyProtection="0"/>
    <xf numFmtId="0" fontId="24" fillId="56" borderId="11" applyNumberFormat="0" applyAlignment="0" applyProtection="0"/>
    <xf numFmtId="0" fontId="14" fillId="7" borderId="5" applyNumberFormat="0" applyAlignment="0" applyProtection="0"/>
    <xf numFmtId="0" fontId="24" fillId="48" borderId="11" applyNumberFormat="0" applyAlignment="0" applyProtection="0"/>
    <xf numFmtId="0" fontId="16" fillId="8" borderId="8" applyNumberFormat="0" applyAlignment="0" applyProtection="0"/>
    <xf numFmtId="0" fontId="15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46" borderId="0" applyNumberFormat="0" applyBorder="0" applyAlignment="0" applyProtection="0"/>
    <xf numFmtId="0" fontId="20" fillId="10" borderId="0" applyNumberFormat="0" applyBorder="0" applyAlignment="0" applyProtection="0"/>
    <xf numFmtId="0" fontId="22" fillId="5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2" fillId="57" borderId="0" applyNumberFormat="0" applyBorder="0" applyAlignment="0" applyProtection="0"/>
    <xf numFmtId="0" fontId="20" fillId="22" borderId="0" applyNumberFormat="0" applyBorder="0" applyAlignment="0" applyProtection="0"/>
    <xf numFmtId="0" fontId="22" fillId="45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12" fillId="6" borderId="5" applyNumberFormat="0" applyAlignment="0" applyProtection="0"/>
    <xf numFmtId="0" fontId="10" fillId="4" borderId="0" applyNumberFormat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71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1" fillId="55" borderId="14" applyNumberFormat="0" applyFont="0" applyAlignment="0" applyProtection="0"/>
    <xf numFmtId="9" fontId="4" fillId="0" borderId="0" applyFont="0" applyFill="0" applyBorder="0" applyAlignment="0" applyProtection="0"/>
    <xf numFmtId="0" fontId="31" fillId="56" borderId="15" applyNumberFormat="0" applyAlignment="0" applyProtection="0"/>
    <xf numFmtId="0" fontId="13" fillId="7" borderId="6" applyNumberFormat="0" applyAlignment="0" applyProtection="0"/>
    <xf numFmtId="0" fontId="31" fillId="48" borderId="1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6" fillId="0" borderId="2" applyNumberFormat="0" applyFill="0" applyAlignment="0" applyProtection="0"/>
    <xf numFmtId="0" fontId="34" fillId="0" borderId="16" applyNumberFormat="0" applyFill="0" applyAlignment="0" applyProtection="0"/>
    <xf numFmtId="0" fontId="42" fillId="0" borderId="17" applyNumberFormat="0" applyFill="0" applyAlignment="0" applyProtection="0"/>
    <xf numFmtId="0" fontId="7" fillId="0" borderId="3" applyNumberFormat="0" applyFill="0" applyAlignment="0" applyProtection="0"/>
    <xf numFmtId="0" fontId="35" fillId="0" borderId="17" applyNumberFormat="0" applyFill="0" applyAlignment="0" applyProtection="0"/>
    <xf numFmtId="0" fontId="40" fillId="0" borderId="21" applyNumberFormat="0" applyFill="0" applyAlignment="0" applyProtection="0"/>
    <xf numFmtId="0" fontId="8" fillId="0" borderId="4" applyNumberFormat="0" applyFill="0" applyAlignment="0" applyProtection="0"/>
    <xf numFmtId="0" fontId="27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2" applyNumberFormat="0" applyFill="0" applyAlignment="0" applyProtection="0"/>
    <xf numFmtId="0" fontId="19" fillId="0" borderId="10" applyNumberFormat="0" applyFill="0" applyAlignment="0" applyProtection="0"/>
    <xf numFmtId="0" fontId="37" fillId="0" borderId="19" applyNumberFormat="0" applyFill="0" applyAlignment="0" applyProtection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42" borderId="0" applyNumberFormat="0" applyBorder="0" applyAlignment="0" applyProtection="0"/>
    <xf numFmtId="0" fontId="21" fillId="37" borderId="0" applyNumberFormat="0" applyBorder="0" applyAlignment="0" applyProtection="0"/>
    <xf numFmtId="0" fontId="21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7" borderId="0" applyNumberFormat="0" applyBorder="0" applyAlignment="0" applyProtection="0"/>
    <xf numFmtId="0" fontId="24" fillId="48" borderId="11" applyNumberFormat="0" applyAlignment="0" applyProtection="0"/>
    <xf numFmtId="0" fontId="27" fillId="0" borderId="0" applyNumberFormat="0" applyFill="0" applyBorder="0" applyAlignment="0" applyProtection="0"/>
    <xf numFmtId="0" fontId="22" fillId="50" borderId="0" applyNumberFormat="0" applyBorder="0" applyAlignment="0" applyProtection="0"/>
    <xf numFmtId="0" fontId="22" fillId="45" borderId="0" applyNumberFormat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1" fillId="48" borderId="15" applyNumberFormat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27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1" fillId="0" borderId="0"/>
    <xf numFmtId="9" fontId="1" fillId="0" borderId="0" applyFill="0" applyBorder="0" applyAlignment="0" applyProtection="0"/>
    <xf numFmtId="9" fontId="39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1" fillId="0" borderId="0"/>
    <xf numFmtId="0" fontId="4" fillId="9" borderId="9" applyNumberFormat="0" applyFont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45" fillId="0" borderId="0" xfId="0" applyFont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9" fillId="58" borderId="1" xfId="303" applyFont="1" applyFill="1" applyBorder="1" applyAlignment="1">
      <alignment horizontal="center" vertical="center" wrapText="1"/>
    </xf>
    <xf numFmtId="15" fontId="4" fillId="0" borderId="1" xfId="0" applyNumberFormat="1" applyFont="1" applyFill="1" applyBorder="1" applyAlignment="1">
      <alignment horizontal="center" vertical="center" wrapText="1"/>
    </xf>
    <xf numFmtId="15" fontId="4" fillId="2" borderId="1" xfId="0" applyNumberFormat="1" applyFont="1" applyFill="1" applyBorder="1" applyAlignment="1">
      <alignment horizontal="center" vertical="center" wrapText="1"/>
    </xf>
    <xf numFmtId="10" fontId="4" fillId="0" borderId="1" xfId="307" applyNumberFormat="1" applyFont="1" applyFill="1" applyBorder="1" applyAlignment="1">
      <alignment horizontal="center" vertical="center" wrapText="1"/>
    </xf>
    <xf numFmtId="167" fontId="4" fillId="0" borderId="1" xfId="306" applyNumberFormat="1" applyFont="1" applyFill="1" applyBorder="1" applyAlignment="1">
      <alignment horizontal="center" vertical="center" wrapText="1"/>
    </xf>
    <xf numFmtId="15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45" fillId="0" borderId="0" xfId="0" applyFont="1" applyAlignment="1">
      <alignment horizontal="center" wrapText="1"/>
    </xf>
    <xf numFmtId="168" fontId="4" fillId="0" borderId="0" xfId="0" applyNumberFormat="1" applyFont="1" applyFill="1" applyAlignment="1">
      <alignment horizontal="center" vertical="center" wrapText="1"/>
    </xf>
    <xf numFmtId="0" fontId="46" fillId="0" borderId="1" xfId="0" applyFont="1" applyFill="1" applyBorder="1" applyAlignment="1" applyProtection="1">
      <alignment horizontal="center" vertical="center"/>
      <protection locked="0"/>
    </xf>
    <xf numFmtId="15" fontId="46" fillId="0" borderId="1" xfId="0" applyNumberFormat="1" applyFont="1" applyFill="1" applyBorder="1" applyAlignment="1" applyProtection="1">
      <alignment horizontal="center" vertical="center" wrapText="1"/>
    </xf>
    <xf numFmtId="0" fontId="47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5" fontId="0" fillId="0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5" fontId="0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7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9" fillId="58" borderId="1" xfId="303" applyFont="1" applyFill="1" applyBorder="1" applyAlignment="1">
      <alignment horizontal="center" vertical="center" wrapText="1"/>
    </xf>
    <xf numFmtId="17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58" borderId="1" xfId="303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wrapText="1"/>
    </xf>
    <xf numFmtId="168" fontId="19" fillId="0" borderId="0" xfId="0" applyNumberFormat="1" applyFont="1" applyFill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174" fontId="19" fillId="58" borderId="27" xfId="0" applyNumberFormat="1" applyFont="1" applyFill="1" applyBorder="1" applyAlignment="1" applyProtection="1">
      <alignment horizontal="center" vertical="center" wrapText="1"/>
      <protection locked="0"/>
    </xf>
    <xf numFmtId="174" fontId="0" fillId="0" borderId="28" xfId="0" applyNumberFormat="1" applyFont="1" applyFill="1" applyBorder="1" applyAlignment="1" applyProtection="1">
      <alignment horizontal="center" vertical="center" wrapText="1"/>
      <protection locked="0"/>
    </xf>
    <xf numFmtId="174" fontId="19" fillId="58" borderId="29" xfId="0" applyNumberFormat="1" applyFont="1" applyFill="1" applyBorder="1" applyAlignment="1" applyProtection="1">
      <alignment horizontal="center" vertical="center" wrapText="1"/>
      <protection locked="0"/>
    </xf>
    <xf numFmtId="174" fontId="0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19" fillId="58" borderId="23" xfId="303" applyFont="1" applyFill="1" applyBorder="1" applyAlignment="1">
      <alignment horizontal="center" vertical="center" wrapText="1"/>
    </xf>
    <xf numFmtId="174" fontId="19" fillId="58" borderId="34" xfId="0" applyNumberFormat="1" applyFont="1" applyFill="1" applyBorder="1" applyAlignment="1">
      <alignment horizontal="center" wrapText="1"/>
    </xf>
    <xf numFmtId="174" fontId="19" fillId="0" borderId="35" xfId="0" applyNumberFormat="1" applyFont="1" applyBorder="1" applyAlignment="1">
      <alignment horizontal="center" wrapText="1"/>
    </xf>
    <xf numFmtId="174" fontId="19" fillId="0" borderId="36" xfId="0" applyNumberFormat="1" applyFont="1" applyBorder="1" applyAlignment="1">
      <alignment horizontal="center" wrapText="1"/>
    </xf>
    <xf numFmtId="0" fontId="19" fillId="2" borderId="0" xfId="0" applyFont="1" applyFill="1" applyBorder="1" applyAlignment="1">
      <alignment horizontal="center" vertical="center" wrapText="1"/>
    </xf>
    <xf numFmtId="174" fontId="19" fillId="58" borderId="37" xfId="0" applyNumberFormat="1" applyFont="1" applyFill="1" applyBorder="1" applyAlignment="1">
      <alignment horizontal="center" wrapText="1"/>
    </xf>
    <xf numFmtId="174" fontId="19" fillId="0" borderId="38" xfId="0" applyNumberFormat="1" applyFont="1" applyBorder="1" applyAlignment="1">
      <alignment horizontal="center" wrapText="1"/>
    </xf>
    <xf numFmtId="174" fontId="19" fillId="0" borderId="39" xfId="0" applyNumberFormat="1" applyFont="1" applyBorder="1" applyAlignment="1">
      <alignment horizontal="center" wrapText="1"/>
    </xf>
    <xf numFmtId="15" fontId="4" fillId="0" borderId="40" xfId="0" applyNumberFormat="1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174" fontId="19" fillId="58" borderId="42" xfId="0" applyNumberFormat="1" applyFont="1" applyFill="1" applyBorder="1" applyAlignment="1" applyProtection="1">
      <alignment horizontal="center" vertical="center" wrapText="1"/>
      <protection locked="0"/>
    </xf>
    <xf numFmtId="174" fontId="0" fillId="0" borderId="40" xfId="0" applyNumberFormat="1" applyFont="1" applyFill="1" applyBorder="1" applyAlignment="1" applyProtection="1">
      <alignment horizontal="center" vertical="center" wrapText="1"/>
      <protection locked="0"/>
    </xf>
    <xf numFmtId="174" fontId="0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19" fillId="58" borderId="30" xfId="303" applyFont="1" applyFill="1" applyBorder="1" applyAlignment="1">
      <alignment horizontal="center" vertical="center" wrapText="1"/>
    </xf>
    <xf numFmtId="0" fontId="19" fillId="58" borderId="44" xfId="303" applyFont="1" applyFill="1" applyBorder="1" applyAlignment="1">
      <alignment horizontal="center" vertical="center" wrapText="1"/>
    </xf>
    <xf numFmtId="0" fontId="19" fillId="58" borderId="31" xfId="303" applyFont="1" applyFill="1" applyBorder="1" applyAlignment="1">
      <alignment horizontal="center" vertical="center" wrapText="1"/>
    </xf>
    <xf numFmtId="0" fontId="19" fillId="58" borderId="32" xfId="303" applyFont="1" applyFill="1" applyBorder="1" applyAlignment="1">
      <alignment horizontal="center" vertical="center" wrapText="1"/>
    </xf>
    <xf numFmtId="0" fontId="19" fillId="58" borderId="33" xfId="303" applyFont="1" applyFill="1" applyBorder="1" applyAlignment="1">
      <alignment horizontal="center" vertical="center" wrapText="1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174" fontId="0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9" fillId="58" borderId="1" xfId="303" applyFont="1" applyFill="1" applyBorder="1" applyAlignment="1">
      <alignment horizontal="center" vertical="center" wrapText="1"/>
    </xf>
    <xf numFmtId="0" fontId="4" fillId="0" borderId="1" xfId="303" applyFont="1" applyFill="1" applyBorder="1" applyAlignment="1">
      <alignment horizontal="center" vertical="center" wrapText="1"/>
    </xf>
    <xf numFmtId="0" fontId="0" fillId="0" borderId="1" xfId="303" applyFont="1" applyBorder="1" applyAlignment="1">
      <alignment horizontal="center" vertical="center" wrapText="1"/>
    </xf>
    <xf numFmtId="0" fontId="0" fillId="0" borderId="26" xfId="303" applyFont="1" applyBorder="1" applyAlignment="1">
      <alignment horizontal="center" vertical="center" wrapText="1"/>
    </xf>
    <xf numFmtId="0" fontId="4" fillId="0" borderId="26" xfId="303" applyFont="1" applyBorder="1" applyAlignment="1">
      <alignment horizontal="center" vertical="center" wrapText="1"/>
    </xf>
    <xf numFmtId="0" fontId="0" fillId="0" borderId="23" xfId="303" applyFont="1" applyBorder="1" applyAlignment="1">
      <alignment horizontal="center" vertical="center" wrapText="1"/>
    </xf>
    <xf numFmtId="0" fontId="0" fillId="0" borderId="24" xfId="303" applyFont="1" applyBorder="1" applyAlignment="1">
      <alignment horizontal="center" vertical="center" wrapText="1"/>
    </xf>
    <xf numFmtId="0" fontId="4" fillId="0" borderId="24" xfId="303" applyFont="1" applyBorder="1" applyAlignment="1">
      <alignment horizontal="center" vertical="center" wrapText="1"/>
    </xf>
    <xf numFmtId="0" fontId="4" fillId="0" borderId="25" xfId="303" applyFont="1" applyBorder="1" applyAlignment="1">
      <alignment horizontal="center" vertical="center" wrapText="1"/>
    </xf>
  </cellXfs>
  <cellStyles count="346">
    <cellStyle name="20% - Énfasis1" xfId="24" builtinId="30" customBuiltin="1"/>
    <cellStyle name="20% - Énfasis1 2" xfId="58"/>
    <cellStyle name="20% - Énfasis1 2 2" xfId="126"/>
    <cellStyle name="20% - Énfasis1 2 3" xfId="267"/>
    <cellStyle name="20% - Énfasis1 2 4" xfId="125"/>
    <cellStyle name="20% - Énfasis1 3" xfId="127"/>
    <cellStyle name="20% - Énfasis1 4" xfId="128"/>
    <cellStyle name="20% - Énfasis1 5" xfId="129"/>
    <cellStyle name="20% - Énfasis2" xfId="28" builtinId="34" customBuiltin="1"/>
    <cellStyle name="20% - Énfasis2 2" xfId="59"/>
    <cellStyle name="20% - Énfasis2 2 2" xfId="131"/>
    <cellStyle name="20% - Énfasis2 2 3" xfId="268"/>
    <cellStyle name="20% - Énfasis2 2 4" xfId="130"/>
    <cellStyle name="20% - Énfasis2 3" xfId="132"/>
    <cellStyle name="20% - Énfasis2 4" xfId="133"/>
    <cellStyle name="20% - Énfasis2 5" xfId="134"/>
    <cellStyle name="20% - Énfasis3" xfId="32" builtinId="38" customBuiltin="1"/>
    <cellStyle name="20% - Énfasis3 2" xfId="92"/>
    <cellStyle name="20% - Énfasis3 2 2" xfId="136"/>
    <cellStyle name="20% - Énfasis3 2 3" xfId="269"/>
    <cellStyle name="20% - Énfasis3 2 4" xfId="135"/>
    <cellStyle name="20% - Énfasis3 3" xfId="137"/>
    <cellStyle name="20% - Énfasis3 4" xfId="138"/>
    <cellStyle name="20% - Énfasis3 5" xfId="139"/>
    <cellStyle name="20% - Énfasis4" xfId="36" builtinId="42" customBuiltin="1"/>
    <cellStyle name="20% - Énfasis4 2" xfId="86"/>
    <cellStyle name="20% - Énfasis4 2 2" xfId="141"/>
    <cellStyle name="20% - Énfasis4 2 3" xfId="270"/>
    <cellStyle name="20% - Énfasis4 2 4" xfId="140"/>
    <cellStyle name="20% - Énfasis4 3" xfId="142"/>
    <cellStyle name="20% - Énfasis4 4" xfId="143"/>
    <cellStyle name="20% - Énfasis4 5" xfId="144"/>
    <cellStyle name="20% - Énfasis5" xfId="40" builtinId="46" customBuiltin="1"/>
    <cellStyle name="20% - Énfasis5 2" xfId="70"/>
    <cellStyle name="20% - Énfasis5 2 2" xfId="145"/>
    <cellStyle name="20% - Énfasis5 3" xfId="146"/>
    <cellStyle name="20% - Énfasis5 4" xfId="147"/>
    <cellStyle name="20% - Énfasis6" xfId="44" builtinId="50" customBuiltin="1"/>
    <cellStyle name="20% - Énfasis6 2" xfId="76"/>
    <cellStyle name="20% - Énfasis6 2 2" xfId="148"/>
    <cellStyle name="20% - Énfasis6 3" xfId="149"/>
    <cellStyle name="20% - Énfasis6 4" xfId="150"/>
    <cellStyle name="40% - Énfasis1" xfId="25" builtinId="31" customBuiltin="1"/>
    <cellStyle name="40% - Énfasis1 2" xfId="64"/>
    <cellStyle name="40% - Énfasis1 2 2" xfId="152"/>
    <cellStyle name="40% - Énfasis1 2 3" xfId="271"/>
    <cellStyle name="40% - Énfasis1 2 4" xfId="151"/>
    <cellStyle name="40% - Énfasis1 3" xfId="153"/>
    <cellStyle name="40% - Énfasis1 4" xfId="154"/>
    <cellStyle name="40% - Énfasis1 5" xfId="155"/>
    <cellStyle name="40% - Énfasis2" xfId="29" builtinId="35" customBuiltin="1"/>
    <cellStyle name="40% - Énfasis2 2" xfId="98"/>
    <cellStyle name="40% - Énfasis2 2 2" xfId="156"/>
    <cellStyle name="40% - Énfasis2 3" xfId="157"/>
    <cellStyle name="40% - Énfasis2 4" xfId="158"/>
    <cellStyle name="40% - Énfasis3" xfId="33" builtinId="39" customBuiltin="1"/>
    <cellStyle name="40% - Énfasis3 2" xfId="73"/>
    <cellStyle name="40% - Énfasis3 2 2" xfId="160"/>
    <cellStyle name="40% - Énfasis3 2 3" xfId="272"/>
    <cellStyle name="40% - Énfasis3 2 4" xfId="159"/>
    <cellStyle name="40% - Énfasis3 3" xfId="161"/>
    <cellStyle name="40% - Énfasis3 4" xfId="162"/>
    <cellStyle name="40% - Énfasis3 5" xfId="163"/>
    <cellStyle name="40% - Énfasis4" xfId="37" builtinId="43" customBuiltin="1"/>
    <cellStyle name="40% - Énfasis4 2" xfId="84"/>
    <cellStyle name="40% - Énfasis4 2 2" xfId="165"/>
    <cellStyle name="40% - Énfasis4 2 3" xfId="273"/>
    <cellStyle name="40% - Énfasis4 2 4" xfId="164"/>
    <cellStyle name="40% - Énfasis4 3" xfId="166"/>
    <cellStyle name="40% - Énfasis4 4" xfId="167"/>
    <cellStyle name="40% - Énfasis4 5" xfId="168"/>
    <cellStyle name="40% - Énfasis5" xfId="41" builtinId="47" customBuiltin="1"/>
    <cellStyle name="40% - Énfasis5 2" xfId="77"/>
    <cellStyle name="40% - Énfasis5 2 2" xfId="169"/>
    <cellStyle name="40% - Énfasis5 3" xfId="170"/>
    <cellStyle name="40% - Énfasis5 4" xfId="171"/>
    <cellStyle name="40% - Énfasis6" xfId="45" builtinId="51" customBuiltin="1"/>
    <cellStyle name="40% - Énfasis6 2" xfId="62"/>
    <cellStyle name="40% - Énfasis6 2 2" xfId="173"/>
    <cellStyle name="40% - Énfasis6 2 3" xfId="274"/>
    <cellStyle name="40% - Énfasis6 2 4" xfId="172"/>
    <cellStyle name="40% - Énfasis6 3" xfId="174"/>
    <cellStyle name="40% - Énfasis6 4" xfId="175"/>
    <cellStyle name="40% - Énfasis6 5" xfId="176"/>
    <cellStyle name="60% - Énfasis1" xfId="26" builtinId="32" customBuiltin="1"/>
    <cellStyle name="60% - Énfasis1 2" xfId="100"/>
    <cellStyle name="60% - Énfasis1 2 2" xfId="178"/>
    <cellStyle name="60% - Énfasis1 2 3" xfId="275"/>
    <cellStyle name="60% - Énfasis1 2 4" xfId="177"/>
    <cellStyle name="60% - Énfasis1 3" xfId="179"/>
    <cellStyle name="60% - Énfasis2" xfId="30" builtinId="36" customBuiltin="1"/>
    <cellStyle name="60% - Énfasis2 2" xfId="91"/>
    <cellStyle name="60% - Énfasis2 2 2" xfId="180"/>
    <cellStyle name="60% - Énfasis3" xfId="34" builtinId="40" customBuiltin="1"/>
    <cellStyle name="60% - Énfasis3 2" xfId="60"/>
    <cellStyle name="60% - Énfasis3 2 2" xfId="182"/>
    <cellStyle name="60% - Énfasis3 2 3" xfId="276"/>
    <cellStyle name="60% - Énfasis3 2 4" xfId="181"/>
    <cellStyle name="60% - Énfasis3 3" xfId="183"/>
    <cellStyle name="60% - Énfasis4" xfId="38" builtinId="44" customBuiltin="1"/>
    <cellStyle name="60% - Énfasis4 2" xfId="66"/>
    <cellStyle name="60% - Énfasis4 2 2" xfId="185"/>
    <cellStyle name="60% - Énfasis4 2 3" xfId="277"/>
    <cellStyle name="60% - Énfasis4 2 4" xfId="184"/>
    <cellStyle name="60% - Énfasis4 3" xfId="186"/>
    <cellStyle name="60% - Énfasis5" xfId="42" builtinId="48" customBuiltin="1"/>
    <cellStyle name="60% - Énfasis5 2" xfId="79"/>
    <cellStyle name="60% - Énfasis5 2 2" xfId="187"/>
    <cellStyle name="60% - Énfasis6" xfId="46" builtinId="52" customBuiltin="1"/>
    <cellStyle name="60% - Énfasis6 2" xfId="95"/>
    <cellStyle name="60% - Énfasis6 2 2" xfId="189"/>
    <cellStyle name="60% - Énfasis6 2 3" xfId="278"/>
    <cellStyle name="60% - Énfasis6 2 4" xfId="188"/>
    <cellStyle name="60% - Énfasis6 3" xfId="190"/>
    <cellStyle name="Buena" xfId="11" builtinId="26" customBuiltin="1"/>
    <cellStyle name="Buena 2" xfId="85"/>
    <cellStyle name="Buena 2 2" xfId="191"/>
    <cellStyle name="Cálculo" xfId="16" builtinId="22" customBuiltin="1"/>
    <cellStyle name="Cálculo 2" xfId="61"/>
    <cellStyle name="Cálculo 2 2" xfId="193"/>
    <cellStyle name="Cálculo 2 3" xfId="279"/>
    <cellStyle name="Cálculo 2 4" xfId="192"/>
    <cellStyle name="Cálculo 3" xfId="194"/>
    <cellStyle name="Celda de comprobación" xfId="18" builtinId="23" customBuiltin="1"/>
    <cellStyle name="Celda de comprobación 2" xfId="69"/>
    <cellStyle name="Celda de comprobación 2 2" xfId="195"/>
    <cellStyle name="Celda vinculada" xfId="17" builtinId="24" customBuiltin="1"/>
    <cellStyle name="Celda vinculada 2" xfId="80"/>
    <cellStyle name="Celda vinculada 2 2" xfId="196"/>
    <cellStyle name="Comma 2" xfId="313"/>
    <cellStyle name="Comma 2 2" xfId="335"/>
    <cellStyle name="Currency 2" xfId="314"/>
    <cellStyle name="Currency 2 2" xfId="334"/>
    <cellStyle name="Encabezado 4" xfId="10" builtinId="19" customBuiltin="1"/>
    <cellStyle name="Encabezado 4 2" xfId="90"/>
    <cellStyle name="Encabezado 4 2 2" xfId="198"/>
    <cellStyle name="Encabezado 4 2 3" xfId="280"/>
    <cellStyle name="Encabezado 4 2 4" xfId="197"/>
    <cellStyle name="Encabezado 4 3" xfId="199"/>
    <cellStyle name="Énfasis1" xfId="23" builtinId="29" customBuiltin="1"/>
    <cellStyle name="Énfasis1 2" xfId="97"/>
    <cellStyle name="Énfasis1 2 2" xfId="201"/>
    <cellStyle name="Énfasis1 2 3" xfId="281"/>
    <cellStyle name="Énfasis1 2 4" xfId="200"/>
    <cellStyle name="Énfasis1 3" xfId="202"/>
    <cellStyle name="Énfasis2" xfId="27" builtinId="33" customBuiltin="1"/>
    <cellStyle name="Énfasis2 2" xfId="67"/>
    <cellStyle name="Énfasis2 2 2" xfId="203"/>
    <cellStyle name="Énfasis3" xfId="31" builtinId="37" customBuiltin="1"/>
    <cellStyle name="Énfasis3 2" xfId="82"/>
    <cellStyle name="Énfasis3 2 2" xfId="204"/>
    <cellStyle name="Énfasis4" xfId="35" builtinId="41" customBuiltin="1"/>
    <cellStyle name="Énfasis4 2" xfId="63"/>
    <cellStyle name="Énfasis4 2 2" xfId="206"/>
    <cellStyle name="Énfasis4 2 3" xfId="282"/>
    <cellStyle name="Énfasis4 2 4" xfId="205"/>
    <cellStyle name="Énfasis4 3" xfId="207"/>
    <cellStyle name="Énfasis5" xfId="39" builtinId="45" customBuiltin="1"/>
    <cellStyle name="Énfasis5 2" xfId="87"/>
    <cellStyle name="Énfasis5 2 2" xfId="208"/>
    <cellStyle name="Énfasis6" xfId="43" builtinId="49" customBuiltin="1"/>
    <cellStyle name="Énfasis6 2" xfId="93"/>
    <cellStyle name="Énfasis6 2 2" xfId="209"/>
    <cellStyle name="Entrada" xfId="14" builtinId="20" customBuiltin="1"/>
    <cellStyle name="Entrada 2" xfId="94"/>
    <cellStyle name="Entrada 2 2" xfId="210"/>
    <cellStyle name="Hipervínculo 2" xfId="3"/>
    <cellStyle name="Hipervínculo 3" xfId="113"/>
    <cellStyle name="Incorrecto" xfId="12" builtinId="27" customBuiltin="1"/>
    <cellStyle name="Incorrecto 2" xfId="101"/>
    <cellStyle name="Incorrecto 2 2" xfId="211"/>
    <cellStyle name="Millares" xfId="306" builtinId="3"/>
    <cellStyle name="Millares 2" xfId="47"/>
    <cellStyle name="Millares 2 2" xfId="121"/>
    <cellStyle name="Millares 2 2 2" xfId="213"/>
    <cellStyle name="Millares 2 2 2 2" xfId="214"/>
    <cellStyle name="Millares 2 2 2 3" xfId="329"/>
    <cellStyle name="Millares 2 2 3" xfId="336"/>
    <cellStyle name="Millares 2 3" xfId="215"/>
    <cellStyle name="Millares 2 4" xfId="216"/>
    <cellStyle name="Millares 2 5" xfId="283"/>
    <cellStyle name="Millares 2 5 2" xfId="328"/>
    <cellStyle name="Millares 2 6" xfId="212"/>
    <cellStyle name="Millares 2 6 2" xfId="341"/>
    <cellStyle name="Millares 2 7" xfId="327"/>
    <cellStyle name="Millares 3" xfId="49"/>
    <cellStyle name="Millares 3 2" xfId="81"/>
    <cellStyle name="Millares 3 3" xfId="217"/>
    <cellStyle name="Millares 4" xfId="55"/>
    <cellStyle name="Millares 4 2" xfId="75"/>
    <cellStyle name="Millares 4 3" xfId="72"/>
    <cellStyle name="Millares 4 3 2" xfId="218"/>
    <cellStyle name="Millares 4 4" xfId="111"/>
    <cellStyle name="Millares 5" xfId="96"/>
    <cellStyle name="Millares 5 2" xfId="89"/>
    <cellStyle name="Millares 5 2 2" xfId="297"/>
    <cellStyle name="Millares 5 2 3" xfId="220"/>
    <cellStyle name="Millares 5 3" xfId="291"/>
    <cellStyle name="Millares 5 4" xfId="219"/>
    <cellStyle name="Millares 6" xfId="88"/>
    <cellStyle name="Millares 6 2" xfId="112"/>
    <cellStyle name="Millares 6 2 2" xfId="222"/>
    <cellStyle name="Millares 6 3" xfId="293"/>
    <cellStyle name="Millares 6 4" xfId="221"/>
    <cellStyle name="Millares 7" xfId="265"/>
    <cellStyle name="Moneda 2" xfId="5"/>
    <cellStyle name="Moneda 2 2" xfId="54"/>
    <cellStyle name="Moneda 2 2 2" xfId="298"/>
    <cellStyle name="Moneda 2 2 3" xfId="224"/>
    <cellStyle name="Moneda 2 2 4" xfId="339"/>
    <cellStyle name="Moneda 2 3" xfId="50"/>
    <cellStyle name="Moneda 2 3 2" xfId="284"/>
    <cellStyle name="Moneda 2 3 3" xfId="342"/>
    <cellStyle name="Moneda 2 4" xfId="223"/>
    <cellStyle name="Moneda 2 5" xfId="301"/>
    <cellStyle name="Moneda 2 6" xfId="315"/>
    <cellStyle name="Moneda 3" xfId="51"/>
    <cellStyle name="Moneda 3 2" xfId="57"/>
    <cellStyle name="Moneda 3 2 2" xfId="292"/>
    <cellStyle name="Moneda 3 3" xfId="225"/>
    <cellStyle name="Moneda 3 4" xfId="302"/>
    <cellStyle name="Moneda 4" xfId="56"/>
    <cellStyle name="Moneda 4 2" xfId="227"/>
    <cellStyle name="Moneda 4 3" xfId="226"/>
    <cellStyle name="Moneda 5" xfId="300"/>
    <cellStyle name="Moneda 5 2" xfId="320"/>
    <cellStyle name="Moneda 6" xfId="323"/>
    <cellStyle name="Moneda 7" xfId="344"/>
    <cellStyle name="Neutral" xfId="13" builtinId="28" customBuiltin="1"/>
    <cellStyle name="Neutral 2" xfId="78"/>
    <cellStyle name="Neutral 2 2" xfId="228"/>
    <cellStyle name="Normal" xfId="0" builtinId="0"/>
    <cellStyle name="Normal 10" xfId="119"/>
    <cellStyle name="Normal 10 2" xfId="123"/>
    <cellStyle name="Normal 11" xfId="303"/>
    <cellStyle name="Normal 11 2" xfId="345"/>
    <cellStyle name="Normal 12" xfId="304"/>
    <cellStyle name="Normal 15" xfId="120"/>
    <cellStyle name="Normal 2" xfId="1"/>
    <cellStyle name="Normal 2 2" xfId="2"/>
    <cellStyle name="Normal 2 2 2" xfId="4"/>
    <cellStyle name="Normal 2 2 3" xfId="230"/>
    <cellStyle name="Normal 2 2 4" xfId="229"/>
    <cellStyle name="Normal 2 3" xfId="231"/>
    <cellStyle name="Normal 2 3 2" xfId="312"/>
    <cellStyle name="Normal 22" xfId="122"/>
    <cellStyle name="Normal 3" xfId="48"/>
    <cellStyle name="Normal 3 2" xfId="52"/>
    <cellStyle name="Normal 3 2 2" xfId="71"/>
    <cellStyle name="Normal 3 2 2 2" xfId="330"/>
    <cellStyle name="Normal 3 2 3" xfId="110"/>
    <cellStyle name="Normal 3 2 4" xfId="299"/>
    <cellStyle name="Normal 3 3" xfId="233"/>
    <cellStyle name="Normal 3 3 2" xfId="337"/>
    <cellStyle name="Normal 3 4" xfId="124"/>
    <cellStyle name="Normal 3 4 2" xfId="331"/>
    <cellStyle name="Normal 3 5" xfId="232"/>
    <cellStyle name="Normal 3 6" xfId="308"/>
    <cellStyle name="Normal 4" xfId="68"/>
    <cellStyle name="Normal 4 2" xfId="74"/>
    <cellStyle name="Normal 4 2 2" xfId="318"/>
    <cellStyle name="Normal 4 3" xfId="321"/>
    <cellStyle name="Normal 4 4" xfId="324"/>
    <cellStyle name="Normal 4 5" xfId="332"/>
    <cellStyle name="Normal 4 6" xfId="309"/>
    <cellStyle name="Normal 5" xfId="83"/>
    <cellStyle name="Normal 5 2" xfId="65"/>
    <cellStyle name="Normal 5 2 2" xfId="234"/>
    <cellStyle name="Normal 5 3" xfId="316"/>
    <cellStyle name="Normal 6" xfId="114"/>
    <cellStyle name="Normal 6 2" xfId="294"/>
    <cellStyle name="Normal 6 3" xfId="235"/>
    <cellStyle name="Normal 6 4" xfId="310"/>
    <cellStyle name="Normal 7" xfId="236"/>
    <cellStyle name="Normal 7 2" xfId="237"/>
    <cellStyle name="Normal 8" xfId="238"/>
    <cellStyle name="Normal 8 2" xfId="311"/>
    <cellStyle name="Normal 9" xfId="118"/>
    <cellStyle name="Normal 9 2" xfId="325"/>
    <cellStyle name="Notas" xfId="20" builtinId="10" customBuiltin="1"/>
    <cellStyle name="Notas 2" xfId="99"/>
    <cellStyle name="Notas 2 2" xfId="239"/>
    <cellStyle name="Notas 3" xfId="240"/>
    <cellStyle name="Notas 4" xfId="241"/>
    <cellStyle name="Notas 5" xfId="242"/>
    <cellStyle name="Notas 6" xfId="243"/>
    <cellStyle name="Notas 7" xfId="305"/>
    <cellStyle name="Porcentaje" xfId="307" builtinId="5"/>
    <cellStyle name="Porcentaje 2" xfId="53"/>
    <cellStyle name="Porcentaje 2 2" xfId="295"/>
    <cellStyle name="Porcentaje 2 2 2" xfId="326"/>
    <cellStyle name="Porcentaje 2 3" xfId="244"/>
    <cellStyle name="Porcentaje 2 4" xfId="115"/>
    <cellStyle name="Porcentaje 3" xfId="116"/>
    <cellStyle name="Porcentaje 3 2" xfId="296"/>
    <cellStyle name="Porcentaje 3 2 2" xfId="338"/>
    <cellStyle name="Porcentaje 3 3" xfId="266"/>
    <cellStyle name="Porcentaje 3 4" xfId="317"/>
    <cellStyle name="Porcentaje 4" xfId="319"/>
    <cellStyle name="Porcentaje 4 2" xfId="333"/>
    <cellStyle name="Porcentaje 4 3" xfId="340"/>
    <cellStyle name="Porcentaje 5" xfId="322"/>
    <cellStyle name="Porcentaje 5 2" xfId="343"/>
    <cellStyle name="Salida" xfId="15" builtinId="21" customBuiltin="1"/>
    <cellStyle name="Salida 2" xfId="102"/>
    <cellStyle name="Salida 2 2" xfId="246"/>
    <cellStyle name="Salida 2 3" xfId="285"/>
    <cellStyle name="Salida 2 4" xfId="245"/>
    <cellStyle name="Salida 3" xfId="247"/>
    <cellStyle name="TableStyleLight1" xfId="117"/>
    <cellStyle name="Texto de advertencia" xfId="19" builtinId="11" customBuiltin="1"/>
    <cellStyle name="Texto de advertencia 2" xfId="103"/>
    <cellStyle name="Texto de advertencia 2 2" xfId="248"/>
    <cellStyle name="Texto explicativo" xfId="21" builtinId="53" customBuiltin="1"/>
    <cellStyle name="Texto explicativo 2" xfId="104"/>
    <cellStyle name="Texto explicativo 2 2" xfId="249"/>
    <cellStyle name="Título" xfId="6" builtinId="15" customBuiltin="1"/>
    <cellStyle name="Título 1" xfId="7" builtinId="16" customBuiltin="1"/>
    <cellStyle name="Título 1 2" xfId="105"/>
    <cellStyle name="Título 1 2 2" xfId="251"/>
    <cellStyle name="Título 1 2 3" xfId="286"/>
    <cellStyle name="Título 1 2 4" xfId="250"/>
    <cellStyle name="Título 1 3" xfId="252"/>
    <cellStyle name="Título 2" xfId="8" builtinId="17" customBuiltin="1"/>
    <cellStyle name="Título 2 2" xfId="106"/>
    <cellStyle name="Título 2 2 2" xfId="254"/>
    <cellStyle name="Título 2 2 3" xfId="287"/>
    <cellStyle name="Título 2 2 4" xfId="253"/>
    <cellStyle name="Título 2 3" xfId="255"/>
    <cellStyle name="Título 3" xfId="9" builtinId="18" customBuiltin="1"/>
    <cellStyle name="Título 3 2" xfId="107"/>
    <cellStyle name="Título 3 2 2" xfId="257"/>
    <cellStyle name="Título 3 2 3" xfId="288"/>
    <cellStyle name="Título 3 2 4" xfId="256"/>
    <cellStyle name="Título 3 3" xfId="258"/>
    <cellStyle name="Título 4" xfId="108"/>
    <cellStyle name="Título 4 2" xfId="260"/>
    <cellStyle name="Título 4 3" xfId="289"/>
    <cellStyle name="Título 4 4" xfId="259"/>
    <cellStyle name="Título 5" xfId="261"/>
    <cellStyle name="Total" xfId="22" builtinId="25" customBuiltin="1"/>
    <cellStyle name="Total 2" xfId="109"/>
    <cellStyle name="Total 2 2" xfId="263"/>
    <cellStyle name="Total 2 3" xfId="290"/>
    <cellStyle name="Total 2 4" xfId="262"/>
    <cellStyle name="Total 3" xfId="2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Portada!N1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315474</xdr:colOff>
      <xdr:row>1</xdr:row>
      <xdr:rowOff>166676</xdr:rowOff>
    </xdr:from>
    <xdr:to>
      <xdr:col>19</xdr:col>
      <xdr:colOff>500062</xdr:colOff>
      <xdr:row>3</xdr:row>
      <xdr:rowOff>404812</xdr:rowOff>
    </xdr:to>
    <xdr:sp macro="" textlink="">
      <xdr:nvSpPr>
        <xdr:cNvPr id="2" name="1 Rectángulo redondeado">
          <a:hlinkClick xmlns:r="http://schemas.openxmlformats.org/officeDocument/2006/relationships" r:id="rId1"/>
        </xdr:cNvPr>
        <xdr:cNvSpPr/>
      </xdr:nvSpPr>
      <xdr:spPr>
        <a:xfrm>
          <a:off x="15965049" y="357176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17</xdr:col>
      <xdr:colOff>315474</xdr:colOff>
      <xdr:row>1</xdr:row>
      <xdr:rowOff>166676</xdr:rowOff>
    </xdr:from>
    <xdr:to>
      <xdr:col>19</xdr:col>
      <xdr:colOff>500062</xdr:colOff>
      <xdr:row>3</xdr:row>
      <xdr:rowOff>404812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>
          <a:off x="16841349" y="357176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topLeftCell="E24" zoomScale="60" zoomScaleNormal="60" workbookViewId="0">
      <selection activeCell="C2" sqref="C2:R2"/>
    </sheetView>
  </sheetViews>
  <sheetFormatPr baseColWidth="10" defaultRowHeight="15" x14ac:dyDescent="0.25"/>
  <cols>
    <col min="1" max="1" width="4.42578125" style="3" bestFit="1" customWidth="1"/>
    <col min="2" max="2" width="78.140625" style="3" customWidth="1"/>
    <col min="3" max="3" width="25.28515625" style="3" hidden="1" customWidth="1"/>
    <col min="4" max="4" width="25" style="3" customWidth="1"/>
    <col min="5" max="5" width="17.42578125" style="3" customWidth="1"/>
    <col min="6" max="6" width="34.140625" style="3" customWidth="1"/>
    <col min="7" max="7" width="25" style="3" customWidth="1"/>
    <col min="8" max="8" width="19.140625" style="3" customWidth="1"/>
    <col min="9" max="9" width="16.7109375" style="3" customWidth="1"/>
    <col min="10" max="10" width="20.28515625" style="3" customWidth="1"/>
    <col min="11" max="11" width="26.7109375" style="32" customWidth="1"/>
    <col min="12" max="14" width="24.85546875" style="15" customWidth="1"/>
    <col min="15" max="15" width="26.7109375" style="32" customWidth="1"/>
    <col min="16" max="17" width="24.85546875" style="15" customWidth="1"/>
    <col min="18" max="20" width="0" style="3" hidden="1" customWidth="1"/>
    <col min="21" max="16384" width="11.42578125" style="3"/>
  </cols>
  <sheetData>
    <row r="1" spans="1:18" ht="26.25" customHeight="1" x14ac:dyDescent="0.25">
      <c r="A1" s="61" t="s">
        <v>3</v>
      </c>
      <c r="B1" s="5" t="s">
        <v>10</v>
      </c>
      <c r="C1" s="62" t="s">
        <v>12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 ht="22.5" customHeight="1" x14ac:dyDescent="0.25">
      <c r="A2" s="61"/>
      <c r="B2" s="5" t="s">
        <v>2</v>
      </c>
      <c r="C2" s="66" t="s">
        <v>88</v>
      </c>
      <c r="D2" s="67"/>
      <c r="E2" s="67"/>
      <c r="F2" s="67"/>
      <c r="G2" s="67"/>
      <c r="H2" s="67"/>
      <c r="I2" s="67"/>
      <c r="J2" s="67"/>
      <c r="K2" s="68"/>
      <c r="L2" s="68"/>
      <c r="M2" s="68"/>
      <c r="N2" s="68"/>
      <c r="O2" s="68"/>
      <c r="P2" s="68"/>
      <c r="Q2" s="68"/>
      <c r="R2" s="69"/>
    </row>
    <row r="3" spans="1:18" ht="30" customHeight="1" thickBot="1" x14ac:dyDescent="0.3">
      <c r="A3" s="61"/>
      <c r="B3" s="5" t="s">
        <v>4</v>
      </c>
      <c r="C3" s="63" t="s">
        <v>113</v>
      </c>
      <c r="D3" s="63"/>
      <c r="E3" s="63"/>
      <c r="F3" s="63"/>
      <c r="G3" s="63"/>
      <c r="H3" s="64"/>
      <c r="I3" s="64"/>
      <c r="J3" s="64"/>
      <c r="K3" s="65"/>
      <c r="L3" s="65"/>
      <c r="M3" s="65"/>
      <c r="N3" s="65"/>
      <c r="O3" s="65"/>
      <c r="P3" s="65"/>
      <c r="Q3" s="65"/>
    </row>
    <row r="4" spans="1:18" ht="101.25" customHeight="1" thickBot="1" x14ac:dyDescent="0.3">
      <c r="A4" s="61"/>
      <c r="B4" s="28" t="s">
        <v>5</v>
      </c>
      <c r="C4" s="28" t="s">
        <v>13</v>
      </c>
      <c r="D4" s="30" t="s">
        <v>1</v>
      </c>
      <c r="E4" s="30" t="s">
        <v>112</v>
      </c>
      <c r="F4" s="30" t="s">
        <v>6</v>
      </c>
      <c r="G4" s="40" t="s">
        <v>7</v>
      </c>
      <c r="H4" s="53" t="s">
        <v>8</v>
      </c>
      <c r="I4" s="54" t="s">
        <v>9</v>
      </c>
      <c r="J4" s="56" t="s">
        <v>112</v>
      </c>
      <c r="K4" s="53" t="s">
        <v>109</v>
      </c>
      <c r="L4" s="55" t="s">
        <v>89</v>
      </c>
      <c r="M4" s="55" t="s">
        <v>90</v>
      </c>
      <c r="N4" s="56" t="s">
        <v>102</v>
      </c>
      <c r="O4" s="57" t="s">
        <v>110</v>
      </c>
      <c r="P4" s="55" t="s">
        <v>90</v>
      </c>
      <c r="Q4" s="56" t="s">
        <v>102</v>
      </c>
    </row>
    <row r="5" spans="1:18" x14ac:dyDescent="0.25">
      <c r="A5" s="12">
        <v>1</v>
      </c>
      <c r="B5" s="13" t="s">
        <v>53</v>
      </c>
      <c r="C5" s="6">
        <v>42277</v>
      </c>
      <c r="D5" s="11" t="s">
        <v>68</v>
      </c>
      <c r="E5" s="11" t="s">
        <v>50</v>
      </c>
      <c r="F5" s="2" t="s">
        <v>48</v>
      </c>
      <c r="G5" s="2" t="s">
        <v>49</v>
      </c>
      <c r="H5" s="48">
        <v>42254</v>
      </c>
      <c r="I5" s="49" t="s">
        <v>0</v>
      </c>
      <c r="J5" s="58" t="s">
        <v>50</v>
      </c>
      <c r="K5" s="50">
        <v>205655999</v>
      </c>
      <c r="L5" s="51">
        <v>112647800</v>
      </c>
      <c r="M5" s="51">
        <v>93008199</v>
      </c>
      <c r="N5" s="59">
        <v>0</v>
      </c>
      <c r="O5" s="50">
        <v>224389000</v>
      </c>
      <c r="P5" s="51">
        <v>182995000</v>
      </c>
      <c r="Q5" s="52">
        <f t="shared" ref="Q5:Q33" si="0">O5-P5</f>
        <v>41394000</v>
      </c>
    </row>
    <row r="6" spans="1:18" x14ac:dyDescent="0.25">
      <c r="A6" s="12">
        <v>2</v>
      </c>
      <c r="B6" s="13" t="s">
        <v>54</v>
      </c>
      <c r="C6" s="6">
        <v>42249</v>
      </c>
      <c r="D6" s="2" t="s">
        <v>69</v>
      </c>
      <c r="E6" s="2" t="s">
        <v>51</v>
      </c>
      <c r="F6" s="2" t="s">
        <v>48</v>
      </c>
      <c r="G6" s="2" t="s">
        <v>49</v>
      </c>
      <c r="H6" s="10">
        <v>42241</v>
      </c>
      <c r="I6" s="33" t="s">
        <v>0</v>
      </c>
      <c r="J6" s="2" t="s">
        <v>51</v>
      </c>
      <c r="K6" s="36">
        <v>291399809</v>
      </c>
      <c r="L6" s="29">
        <v>181069211</v>
      </c>
      <c r="M6" s="29">
        <v>110330598</v>
      </c>
      <c r="N6" s="29">
        <v>0</v>
      </c>
      <c r="O6" s="36">
        <v>284343080</v>
      </c>
      <c r="P6" s="29">
        <v>132147140</v>
      </c>
      <c r="Q6" s="37">
        <f t="shared" si="0"/>
        <v>152195940</v>
      </c>
    </row>
    <row r="7" spans="1:18" ht="15.75" x14ac:dyDescent="0.25">
      <c r="A7" s="12">
        <v>3</v>
      </c>
      <c r="B7" s="26" t="s">
        <v>61</v>
      </c>
      <c r="C7" s="7">
        <v>42353</v>
      </c>
      <c r="D7" s="22" t="s">
        <v>69</v>
      </c>
      <c r="E7" s="23" t="s">
        <v>82</v>
      </c>
      <c r="F7" s="22" t="s">
        <v>48</v>
      </c>
      <c r="G7" s="22" t="s">
        <v>49</v>
      </c>
      <c r="H7" s="24">
        <v>42347</v>
      </c>
      <c r="I7" s="34" t="s">
        <v>0</v>
      </c>
      <c r="J7" s="19" t="s">
        <v>82</v>
      </c>
      <c r="K7" s="36">
        <v>214571817</v>
      </c>
      <c r="L7" s="29">
        <v>106622441</v>
      </c>
      <c r="M7" s="29">
        <v>96693004</v>
      </c>
      <c r="N7" s="29">
        <v>11256372</v>
      </c>
      <c r="O7" s="36">
        <v>218141191</v>
      </c>
      <c r="P7" s="29">
        <v>98245996</v>
      </c>
      <c r="Q7" s="37">
        <f t="shared" si="0"/>
        <v>119895195</v>
      </c>
    </row>
    <row r="8" spans="1:18" x14ac:dyDescent="0.25">
      <c r="A8" s="12">
        <v>4</v>
      </c>
      <c r="B8" s="13" t="s">
        <v>44</v>
      </c>
      <c r="C8" s="6">
        <v>42242</v>
      </c>
      <c r="D8" s="11" t="s">
        <v>34</v>
      </c>
      <c r="E8" s="11" t="s">
        <v>35</v>
      </c>
      <c r="F8" s="2" t="s">
        <v>48</v>
      </c>
      <c r="G8" s="2" t="s">
        <v>49</v>
      </c>
      <c r="H8" s="10">
        <v>42191</v>
      </c>
      <c r="I8" s="33" t="s">
        <v>0</v>
      </c>
      <c r="J8" s="60" t="s">
        <v>117</v>
      </c>
      <c r="K8" s="36">
        <v>322702452</v>
      </c>
      <c r="L8" s="29">
        <v>185016467</v>
      </c>
      <c r="M8" s="29">
        <v>137685985</v>
      </c>
      <c r="N8" s="29">
        <v>0</v>
      </c>
      <c r="O8" s="36">
        <v>143623270</v>
      </c>
      <c r="P8" s="29">
        <v>130022476</v>
      </c>
      <c r="Q8" s="37">
        <f t="shared" si="0"/>
        <v>13600794</v>
      </c>
    </row>
    <row r="9" spans="1:18" ht="15.75" x14ac:dyDescent="0.25">
      <c r="A9" s="12">
        <v>5</v>
      </c>
      <c r="B9" s="26" t="s">
        <v>87</v>
      </c>
      <c r="C9" s="7">
        <v>42341</v>
      </c>
      <c r="D9" s="27" t="s">
        <v>34</v>
      </c>
      <c r="E9" s="23" t="s">
        <v>78</v>
      </c>
      <c r="F9" s="22" t="s">
        <v>48</v>
      </c>
      <c r="G9" s="22" t="s">
        <v>49</v>
      </c>
      <c r="H9" s="24">
        <v>42332</v>
      </c>
      <c r="I9" s="34" t="s">
        <v>0</v>
      </c>
      <c r="J9" s="19" t="s">
        <v>78</v>
      </c>
      <c r="K9" s="36">
        <v>193801898</v>
      </c>
      <c r="L9" s="29">
        <v>99894578</v>
      </c>
      <c r="M9" s="29">
        <v>81728093</v>
      </c>
      <c r="N9" s="29">
        <v>12179227</v>
      </c>
      <c r="O9" s="36">
        <v>212993039</v>
      </c>
      <c r="P9" s="29">
        <v>95404347</v>
      </c>
      <c r="Q9" s="37">
        <f t="shared" si="0"/>
        <v>117588692</v>
      </c>
    </row>
    <row r="10" spans="1:18" x14ac:dyDescent="0.25">
      <c r="A10" s="12">
        <v>6</v>
      </c>
      <c r="B10" s="13" t="s">
        <v>27</v>
      </c>
      <c r="C10" s="6">
        <v>42226</v>
      </c>
      <c r="D10" s="11" t="s">
        <v>14</v>
      </c>
      <c r="E10" s="11" t="s">
        <v>15</v>
      </c>
      <c r="F10" s="2" t="s">
        <v>48</v>
      </c>
      <c r="G10" s="2" t="s">
        <v>49</v>
      </c>
      <c r="H10" s="10">
        <v>42191</v>
      </c>
      <c r="I10" s="33" t="s">
        <v>0</v>
      </c>
      <c r="J10" s="11" t="s">
        <v>15</v>
      </c>
      <c r="K10" s="36">
        <v>223387784</v>
      </c>
      <c r="L10" s="29">
        <v>137824273</v>
      </c>
      <c r="M10" s="29">
        <v>85563511</v>
      </c>
      <c r="N10" s="29">
        <v>0</v>
      </c>
      <c r="O10" s="36">
        <v>244205880</v>
      </c>
      <c r="P10" s="29">
        <v>154874299</v>
      </c>
      <c r="Q10" s="37">
        <f t="shared" si="0"/>
        <v>89331581</v>
      </c>
    </row>
    <row r="11" spans="1:18" x14ac:dyDescent="0.25">
      <c r="A11" s="12">
        <v>7</v>
      </c>
      <c r="B11" s="13" t="s">
        <v>29</v>
      </c>
      <c r="C11" s="6">
        <v>42217</v>
      </c>
      <c r="D11" s="2" t="s">
        <v>14</v>
      </c>
      <c r="E11" s="2" t="s">
        <v>36</v>
      </c>
      <c r="F11" s="2" t="s">
        <v>48</v>
      </c>
      <c r="G11" s="2" t="s">
        <v>49</v>
      </c>
      <c r="H11" s="10">
        <v>42191</v>
      </c>
      <c r="I11" s="33" t="s">
        <v>0</v>
      </c>
      <c r="J11" s="2" t="s">
        <v>36</v>
      </c>
      <c r="K11" s="36">
        <v>191541323</v>
      </c>
      <c r="L11" s="29">
        <v>142870233</v>
      </c>
      <c r="M11" s="29">
        <v>35326799</v>
      </c>
      <c r="N11" s="29">
        <v>13344291</v>
      </c>
      <c r="O11" s="36">
        <v>193216532</v>
      </c>
      <c r="P11" s="29">
        <v>87959947</v>
      </c>
      <c r="Q11" s="37">
        <f t="shared" si="0"/>
        <v>105256585</v>
      </c>
    </row>
    <row r="12" spans="1:18" ht="15" customHeight="1" x14ac:dyDescent="0.25">
      <c r="A12" s="12">
        <v>8</v>
      </c>
      <c r="B12" s="26" t="s">
        <v>29</v>
      </c>
      <c r="C12" s="7">
        <v>42730</v>
      </c>
      <c r="D12" s="22" t="s">
        <v>37</v>
      </c>
      <c r="E12" s="23" t="s">
        <v>103</v>
      </c>
      <c r="F12" s="22" t="s">
        <v>48</v>
      </c>
      <c r="G12" s="22" t="s">
        <v>49</v>
      </c>
      <c r="H12" s="24">
        <v>42724</v>
      </c>
      <c r="I12" s="33" t="s">
        <v>0</v>
      </c>
      <c r="J12" s="19" t="s">
        <v>103</v>
      </c>
      <c r="K12" s="36">
        <v>234915366</v>
      </c>
      <c r="L12" s="29">
        <v>0</v>
      </c>
      <c r="M12" s="29">
        <v>218753829</v>
      </c>
      <c r="N12" s="29">
        <v>16161537.25</v>
      </c>
      <c r="O12" s="36">
        <v>0</v>
      </c>
      <c r="P12" s="29">
        <v>0</v>
      </c>
      <c r="Q12" s="37">
        <f t="shared" si="0"/>
        <v>0</v>
      </c>
    </row>
    <row r="13" spans="1:18" x14ac:dyDescent="0.25">
      <c r="A13" s="12">
        <v>9</v>
      </c>
      <c r="B13" s="13" t="s">
        <v>29</v>
      </c>
      <c r="C13" s="6">
        <v>42234</v>
      </c>
      <c r="D13" s="2" t="s">
        <v>37</v>
      </c>
      <c r="E13" s="2" t="s">
        <v>38</v>
      </c>
      <c r="F13" s="2" t="s">
        <v>48</v>
      </c>
      <c r="G13" s="2" t="s">
        <v>49</v>
      </c>
      <c r="H13" s="10">
        <v>42191</v>
      </c>
      <c r="I13" s="33" t="s">
        <v>0</v>
      </c>
      <c r="J13" s="2" t="s">
        <v>38</v>
      </c>
      <c r="K13" s="36">
        <v>254934603</v>
      </c>
      <c r="L13" s="29">
        <v>155755016</v>
      </c>
      <c r="M13" s="29">
        <v>99179587</v>
      </c>
      <c r="N13" s="29">
        <v>0</v>
      </c>
      <c r="O13" s="36">
        <v>244138230</v>
      </c>
      <c r="P13" s="29">
        <v>138821786</v>
      </c>
      <c r="Q13" s="37">
        <f t="shared" si="0"/>
        <v>105316444</v>
      </c>
    </row>
    <row r="14" spans="1:18" x14ac:dyDescent="0.25">
      <c r="A14" s="12">
        <v>10</v>
      </c>
      <c r="B14" s="21" t="s">
        <v>29</v>
      </c>
      <c r="C14" s="7">
        <v>42339</v>
      </c>
      <c r="D14" s="22" t="s">
        <v>37</v>
      </c>
      <c r="E14" s="23" t="s">
        <v>79</v>
      </c>
      <c r="F14" s="22" t="s">
        <v>48</v>
      </c>
      <c r="G14" s="22" t="s">
        <v>49</v>
      </c>
      <c r="H14" s="24">
        <v>42332</v>
      </c>
      <c r="I14" s="34" t="s">
        <v>0</v>
      </c>
      <c r="J14" s="19" t="s">
        <v>79</v>
      </c>
      <c r="K14" s="36">
        <v>202557995</v>
      </c>
      <c r="L14" s="29">
        <v>106469607</v>
      </c>
      <c r="M14" s="29">
        <v>84281788</v>
      </c>
      <c r="N14" s="29">
        <v>11806600</v>
      </c>
      <c r="O14" s="36">
        <v>215220480</v>
      </c>
      <c r="P14" s="29">
        <v>97281717</v>
      </c>
      <c r="Q14" s="37">
        <f t="shared" si="0"/>
        <v>117938763</v>
      </c>
    </row>
    <row r="15" spans="1:18" x14ac:dyDescent="0.25">
      <c r="A15" s="12">
        <v>11</v>
      </c>
      <c r="B15" s="13" t="s">
        <v>55</v>
      </c>
      <c r="C15" s="6">
        <v>42247</v>
      </c>
      <c r="D15" s="2" t="s">
        <v>16</v>
      </c>
      <c r="E15" s="2" t="s">
        <v>52</v>
      </c>
      <c r="F15" s="2" t="s">
        <v>48</v>
      </c>
      <c r="G15" s="2" t="s">
        <v>49</v>
      </c>
      <c r="H15" s="10">
        <v>42191</v>
      </c>
      <c r="I15" s="33" t="s">
        <v>0</v>
      </c>
      <c r="J15" s="2" t="s">
        <v>52</v>
      </c>
      <c r="K15" s="36">
        <v>284896846</v>
      </c>
      <c r="L15" s="29">
        <v>180645414</v>
      </c>
      <c r="M15" s="29">
        <v>104251432</v>
      </c>
      <c r="N15" s="29">
        <v>0</v>
      </c>
      <c r="O15" s="36">
        <v>285393715</v>
      </c>
      <c r="P15" s="29">
        <v>129497143</v>
      </c>
      <c r="Q15" s="37">
        <f t="shared" si="0"/>
        <v>155896572</v>
      </c>
    </row>
    <row r="16" spans="1:18" ht="15.75" x14ac:dyDescent="0.25">
      <c r="A16" s="12">
        <v>12</v>
      </c>
      <c r="B16" s="26" t="s">
        <v>85</v>
      </c>
      <c r="C16" s="7">
        <v>42360</v>
      </c>
      <c r="D16" s="22" t="s">
        <v>16</v>
      </c>
      <c r="E16" s="23" t="s">
        <v>84</v>
      </c>
      <c r="F16" s="22" t="s">
        <v>48</v>
      </c>
      <c r="G16" s="22" t="s">
        <v>49</v>
      </c>
      <c r="H16" s="24">
        <v>42347</v>
      </c>
      <c r="I16" s="33" t="s">
        <v>0</v>
      </c>
      <c r="J16" s="19" t="s">
        <v>84</v>
      </c>
      <c r="K16" s="36">
        <v>142662309</v>
      </c>
      <c r="L16" s="29">
        <v>91629357</v>
      </c>
      <c r="M16" s="29">
        <v>38873159</v>
      </c>
      <c r="N16" s="29">
        <v>12159793</v>
      </c>
      <c r="O16" s="36">
        <v>190797789</v>
      </c>
      <c r="P16" s="29">
        <v>85559995</v>
      </c>
      <c r="Q16" s="37">
        <f t="shared" si="0"/>
        <v>105237794</v>
      </c>
    </row>
    <row r="17" spans="1:17" x14ac:dyDescent="0.25">
      <c r="A17" s="12">
        <v>13</v>
      </c>
      <c r="B17" s="13" t="s">
        <v>28</v>
      </c>
      <c r="C17" s="6">
        <v>42229</v>
      </c>
      <c r="D17" s="2" t="s">
        <v>16</v>
      </c>
      <c r="E17" s="2" t="s">
        <v>11</v>
      </c>
      <c r="F17" s="2" t="s">
        <v>48</v>
      </c>
      <c r="G17" s="2" t="s">
        <v>49</v>
      </c>
      <c r="H17" s="10">
        <v>42191</v>
      </c>
      <c r="I17" s="34" t="s">
        <v>0</v>
      </c>
      <c r="J17" s="2" t="s">
        <v>11</v>
      </c>
      <c r="K17" s="36">
        <v>351984828</v>
      </c>
      <c r="L17" s="29">
        <v>215716986</v>
      </c>
      <c r="M17" s="29">
        <v>136267842</v>
      </c>
      <c r="N17" s="29">
        <v>0</v>
      </c>
      <c r="O17" s="36">
        <v>357000000</v>
      </c>
      <c r="P17" s="29">
        <v>238665082</v>
      </c>
      <c r="Q17" s="37">
        <f t="shared" si="0"/>
        <v>118334918</v>
      </c>
    </row>
    <row r="18" spans="1:17" x14ac:dyDescent="0.25">
      <c r="A18" s="12">
        <v>14</v>
      </c>
      <c r="B18" s="13" t="s">
        <v>31</v>
      </c>
      <c r="C18" s="7"/>
      <c r="D18" s="22" t="s">
        <v>17</v>
      </c>
      <c r="E18" s="23" t="s">
        <v>114</v>
      </c>
      <c r="F18" s="22" t="s">
        <v>48</v>
      </c>
      <c r="G18" s="22" t="s">
        <v>49</v>
      </c>
      <c r="H18" s="24">
        <v>42760</v>
      </c>
      <c r="I18" s="33" t="s">
        <v>0</v>
      </c>
      <c r="J18" s="19" t="s">
        <v>114</v>
      </c>
      <c r="K18" s="36">
        <v>328868879.80000001</v>
      </c>
      <c r="L18" s="29">
        <v>0</v>
      </c>
      <c r="M18" s="29">
        <v>0</v>
      </c>
      <c r="N18" s="29">
        <v>322118939.5</v>
      </c>
      <c r="O18" s="36">
        <v>0</v>
      </c>
      <c r="P18" s="29">
        <v>0</v>
      </c>
      <c r="Q18" s="37">
        <f t="shared" si="0"/>
        <v>0</v>
      </c>
    </row>
    <row r="19" spans="1:17" ht="15.75" x14ac:dyDescent="0.25">
      <c r="A19" s="12">
        <v>15</v>
      </c>
      <c r="B19" s="26" t="s">
        <v>98</v>
      </c>
      <c r="C19" s="7">
        <v>42704</v>
      </c>
      <c r="D19" s="22" t="s">
        <v>17</v>
      </c>
      <c r="E19" s="22" t="s">
        <v>93</v>
      </c>
      <c r="F19" s="22" t="s">
        <v>48</v>
      </c>
      <c r="G19" s="22" t="s">
        <v>49</v>
      </c>
      <c r="H19" s="24">
        <v>42684</v>
      </c>
      <c r="I19" s="33" t="s">
        <v>0</v>
      </c>
      <c r="J19" s="2" t="s">
        <v>93</v>
      </c>
      <c r="K19" s="36">
        <v>313192351.97995996</v>
      </c>
      <c r="L19" s="29">
        <v>0</v>
      </c>
      <c r="M19" s="29">
        <v>155451069.08179998</v>
      </c>
      <c r="N19" s="29">
        <v>151418729.5</v>
      </c>
      <c r="O19" s="36">
        <v>0</v>
      </c>
      <c r="P19" s="29">
        <v>0</v>
      </c>
      <c r="Q19" s="37">
        <f t="shared" si="0"/>
        <v>0</v>
      </c>
    </row>
    <row r="20" spans="1:17" ht="15.75" x14ac:dyDescent="0.25">
      <c r="A20" s="12">
        <v>16</v>
      </c>
      <c r="B20" s="18" t="s">
        <v>74</v>
      </c>
      <c r="C20" s="7">
        <v>42300</v>
      </c>
      <c r="D20" s="2" t="s">
        <v>17</v>
      </c>
      <c r="E20" s="19" t="s">
        <v>75</v>
      </c>
      <c r="F20" s="2" t="s">
        <v>48</v>
      </c>
      <c r="G20" s="2" t="s">
        <v>49</v>
      </c>
      <c r="H20" s="20">
        <v>42300</v>
      </c>
      <c r="I20" s="33" t="s">
        <v>0</v>
      </c>
      <c r="J20" s="19" t="s">
        <v>75</v>
      </c>
      <c r="K20" s="36">
        <v>311213800</v>
      </c>
      <c r="L20" s="29">
        <v>166541130</v>
      </c>
      <c r="M20" s="29">
        <v>135201376</v>
      </c>
      <c r="N20" s="29">
        <v>9471294</v>
      </c>
      <c r="O20" s="36">
        <v>292234580</v>
      </c>
      <c r="P20" s="29">
        <v>132833900</v>
      </c>
      <c r="Q20" s="37">
        <f t="shared" si="0"/>
        <v>159400680</v>
      </c>
    </row>
    <row r="21" spans="1:17" ht="15.75" x14ac:dyDescent="0.25">
      <c r="A21" s="12">
        <v>17</v>
      </c>
      <c r="B21" s="26" t="s">
        <v>77</v>
      </c>
      <c r="C21" s="7">
        <v>42353</v>
      </c>
      <c r="D21" s="22" t="s">
        <v>17</v>
      </c>
      <c r="E21" s="23" t="s">
        <v>76</v>
      </c>
      <c r="F21" s="22" t="s">
        <v>48</v>
      </c>
      <c r="G21" s="22" t="s">
        <v>49</v>
      </c>
      <c r="H21" s="24">
        <v>42332</v>
      </c>
      <c r="I21" s="33" t="s">
        <v>0</v>
      </c>
      <c r="J21" s="19" t="s">
        <v>76</v>
      </c>
      <c r="K21" s="36">
        <v>304880168</v>
      </c>
      <c r="L21" s="29">
        <v>136393672</v>
      </c>
      <c r="M21" s="29">
        <v>158795265</v>
      </c>
      <c r="N21" s="29">
        <v>9691231</v>
      </c>
      <c r="O21" s="36">
        <v>293105201</v>
      </c>
      <c r="P21" s="29">
        <v>0</v>
      </c>
      <c r="Q21" s="37">
        <f t="shared" si="0"/>
        <v>293105201</v>
      </c>
    </row>
    <row r="22" spans="1:17" ht="15.75" x14ac:dyDescent="0.25">
      <c r="A22" s="12">
        <v>18</v>
      </c>
      <c r="B22" s="26" t="s">
        <v>30</v>
      </c>
      <c r="C22" s="7">
        <v>42730</v>
      </c>
      <c r="D22" s="22" t="s">
        <v>17</v>
      </c>
      <c r="E22" s="23" t="s">
        <v>104</v>
      </c>
      <c r="F22" s="22" t="s">
        <v>48</v>
      </c>
      <c r="G22" s="22" t="s">
        <v>49</v>
      </c>
      <c r="H22" s="24">
        <v>42724</v>
      </c>
      <c r="I22" s="33" t="s">
        <v>0</v>
      </c>
      <c r="J22" s="19" t="s">
        <v>104</v>
      </c>
      <c r="K22" s="36">
        <v>318780365.31599998</v>
      </c>
      <c r="L22" s="29">
        <v>0</v>
      </c>
      <c r="M22" s="29">
        <v>283635307.31599998</v>
      </c>
      <c r="N22" s="29">
        <v>28779175.25</v>
      </c>
      <c r="O22" s="36">
        <v>0</v>
      </c>
      <c r="P22" s="29">
        <v>0</v>
      </c>
      <c r="Q22" s="37">
        <f t="shared" si="0"/>
        <v>0</v>
      </c>
    </row>
    <row r="23" spans="1:17" ht="15.75" x14ac:dyDescent="0.25">
      <c r="A23" s="12">
        <v>19</v>
      </c>
      <c r="B23" s="26" t="s">
        <v>30</v>
      </c>
      <c r="C23" s="7">
        <v>42730</v>
      </c>
      <c r="D23" s="22" t="s">
        <v>17</v>
      </c>
      <c r="E23" s="23" t="s">
        <v>105</v>
      </c>
      <c r="F23" s="22" t="s">
        <v>48</v>
      </c>
      <c r="G23" s="22" t="s">
        <v>49</v>
      </c>
      <c r="H23" s="24">
        <v>42724</v>
      </c>
      <c r="I23" s="33" t="s">
        <v>0</v>
      </c>
      <c r="J23" s="19" t="s">
        <v>105</v>
      </c>
      <c r="K23" s="36">
        <v>311922952</v>
      </c>
      <c r="L23" s="29">
        <v>0</v>
      </c>
      <c r="M23" s="29">
        <v>277695121</v>
      </c>
      <c r="N23" s="29">
        <v>28010453</v>
      </c>
      <c r="O23" s="36">
        <v>0</v>
      </c>
      <c r="P23" s="29">
        <v>0</v>
      </c>
      <c r="Q23" s="37">
        <f t="shared" si="0"/>
        <v>0</v>
      </c>
    </row>
    <row r="24" spans="1:17" x14ac:dyDescent="0.25">
      <c r="A24" s="12">
        <v>20</v>
      </c>
      <c r="B24" s="13" t="s">
        <v>29</v>
      </c>
      <c r="C24" s="6">
        <v>42233</v>
      </c>
      <c r="D24" s="2" t="s">
        <v>17</v>
      </c>
      <c r="E24" s="2" t="s">
        <v>18</v>
      </c>
      <c r="F24" s="2" t="s">
        <v>48</v>
      </c>
      <c r="G24" s="2" t="s">
        <v>49</v>
      </c>
      <c r="H24" s="10">
        <v>42223</v>
      </c>
      <c r="I24" s="33" t="s">
        <v>0</v>
      </c>
      <c r="J24" s="2" t="s">
        <v>18</v>
      </c>
      <c r="K24" s="36">
        <v>257395861</v>
      </c>
      <c r="L24" s="29">
        <v>176424944</v>
      </c>
      <c r="M24" s="29">
        <v>80970917</v>
      </c>
      <c r="N24" s="29">
        <v>0</v>
      </c>
      <c r="O24" s="36">
        <v>276503682</v>
      </c>
      <c r="P24" s="29">
        <v>179754142</v>
      </c>
      <c r="Q24" s="37">
        <f t="shared" si="0"/>
        <v>96749540</v>
      </c>
    </row>
    <row r="25" spans="1:17" ht="15.75" x14ac:dyDescent="0.25">
      <c r="A25" s="12">
        <v>21</v>
      </c>
      <c r="B25" s="26" t="s">
        <v>99</v>
      </c>
      <c r="C25" s="7">
        <v>42705</v>
      </c>
      <c r="D25" s="22" t="s">
        <v>17</v>
      </c>
      <c r="E25" s="22" t="s">
        <v>94</v>
      </c>
      <c r="F25" s="22" t="s">
        <v>48</v>
      </c>
      <c r="G25" s="22" t="s">
        <v>49</v>
      </c>
      <c r="H25" s="24">
        <v>42677</v>
      </c>
      <c r="I25" s="33" t="s">
        <v>0</v>
      </c>
      <c r="J25" s="2" t="s">
        <v>94</v>
      </c>
      <c r="K25" s="36">
        <v>328213873</v>
      </c>
      <c r="L25" s="29">
        <v>0</v>
      </c>
      <c r="M25" s="29">
        <v>0</v>
      </c>
      <c r="N25" s="29">
        <v>321583302.75</v>
      </c>
      <c r="O25" s="36">
        <v>0</v>
      </c>
      <c r="P25" s="29">
        <v>0</v>
      </c>
      <c r="Q25" s="37">
        <f t="shared" si="0"/>
        <v>0</v>
      </c>
    </row>
    <row r="26" spans="1:17" ht="15.75" x14ac:dyDescent="0.25">
      <c r="A26" s="12">
        <v>22</v>
      </c>
      <c r="B26" s="26" t="s">
        <v>116</v>
      </c>
      <c r="C26" s="7"/>
      <c r="D26" s="22" t="s">
        <v>17</v>
      </c>
      <c r="E26" s="23" t="s">
        <v>115</v>
      </c>
      <c r="F26" s="22" t="s">
        <v>48</v>
      </c>
      <c r="G26" s="22" t="s">
        <v>49</v>
      </c>
      <c r="H26" s="24">
        <v>42760</v>
      </c>
      <c r="I26" s="33" t="s">
        <v>0</v>
      </c>
      <c r="J26" s="19" t="s">
        <v>115</v>
      </c>
      <c r="K26" s="36">
        <v>325580000.32484305</v>
      </c>
      <c r="L26" s="29">
        <v>0</v>
      </c>
      <c r="M26" s="29">
        <v>0</v>
      </c>
      <c r="N26" s="29">
        <v>318900000</v>
      </c>
      <c r="O26" s="36">
        <v>0</v>
      </c>
      <c r="P26" s="29">
        <v>0</v>
      </c>
      <c r="Q26" s="37">
        <f t="shared" si="0"/>
        <v>0</v>
      </c>
    </row>
    <row r="27" spans="1:17" ht="15.75" x14ac:dyDescent="0.25">
      <c r="A27" s="12">
        <v>23</v>
      </c>
      <c r="B27" s="26" t="s">
        <v>67</v>
      </c>
      <c r="C27" s="7">
        <v>42730</v>
      </c>
      <c r="D27" s="22" t="s">
        <v>17</v>
      </c>
      <c r="E27" s="23" t="s">
        <v>106</v>
      </c>
      <c r="F27" s="22" t="s">
        <v>48</v>
      </c>
      <c r="G27" s="22" t="s">
        <v>49</v>
      </c>
      <c r="H27" s="24">
        <v>42724</v>
      </c>
      <c r="I27" s="33" t="s">
        <v>0</v>
      </c>
      <c r="J27" s="19" t="s">
        <v>106</v>
      </c>
      <c r="K27" s="36">
        <v>237044353</v>
      </c>
      <c r="L27" s="29">
        <v>0</v>
      </c>
      <c r="M27" s="29">
        <v>217758503</v>
      </c>
      <c r="N27" s="29">
        <v>14464387.5</v>
      </c>
      <c r="O27" s="36">
        <v>0</v>
      </c>
      <c r="P27" s="29">
        <v>0</v>
      </c>
      <c r="Q27" s="37">
        <f t="shared" si="0"/>
        <v>0</v>
      </c>
    </row>
    <row r="28" spans="1:17" x14ac:dyDescent="0.25">
      <c r="A28" s="12">
        <v>24</v>
      </c>
      <c r="B28" s="13" t="s">
        <v>30</v>
      </c>
      <c r="C28" s="6">
        <v>42234</v>
      </c>
      <c r="D28" s="2" t="s">
        <v>17</v>
      </c>
      <c r="E28" s="2" t="s">
        <v>19</v>
      </c>
      <c r="F28" s="2" t="s">
        <v>48</v>
      </c>
      <c r="G28" s="2" t="s">
        <v>49</v>
      </c>
      <c r="H28" s="10">
        <v>42223</v>
      </c>
      <c r="I28" s="35" t="s">
        <v>0</v>
      </c>
      <c r="J28" s="2" t="s">
        <v>19</v>
      </c>
      <c r="K28" s="36">
        <v>324602673</v>
      </c>
      <c r="L28" s="29">
        <v>187322720</v>
      </c>
      <c r="M28" s="29">
        <v>137279953</v>
      </c>
      <c r="N28" s="29">
        <v>0</v>
      </c>
      <c r="O28" s="36">
        <v>286120608</v>
      </c>
      <c r="P28" s="29">
        <v>198023510</v>
      </c>
      <c r="Q28" s="37">
        <f t="shared" si="0"/>
        <v>88097098</v>
      </c>
    </row>
    <row r="29" spans="1:17" x14ac:dyDescent="0.25">
      <c r="A29" s="12">
        <v>25</v>
      </c>
      <c r="B29" s="13" t="s">
        <v>31</v>
      </c>
      <c r="C29" s="6">
        <v>42226</v>
      </c>
      <c r="D29" s="2" t="s">
        <v>17</v>
      </c>
      <c r="E29" s="2" t="s">
        <v>20</v>
      </c>
      <c r="F29" s="2" t="s">
        <v>48</v>
      </c>
      <c r="G29" s="2" t="s">
        <v>49</v>
      </c>
      <c r="H29" s="10">
        <v>42223</v>
      </c>
      <c r="I29" s="34" t="s">
        <v>0</v>
      </c>
      <c r="J29" s="2" t="s">
        <v>20</v>
      </c>
      <c r="K29" s="36">
        <v>353540204</v>
      </c>
      <c r="L29" s="29">
        <v>216378075</v>
      </c>
      <c r="M29" s="29">
        <v>137162129</v>
      </c>
      <c r="N29" s="29">
        <v>0</v>
      </c>
      <c r="O29" s="36">
        <v>341651505</v>
      </c>
      <c r="P29" s="29">
        <v>211532953</v>
      </c>
      <c r="Q29" s="37">
        <f t="shared" si="0"/>
        <v>130118552</v>
      </c>
    </row>
    <row r="30" spans="1:17" ht="15.75" x14ac:dyDescent="0.25">
      <c r="A30" s="12">
        <v>26</v>
      </c>
      <c r="B30" s="26" t="s">
        <v>29</v>
      </c>
      <c r="C30" s="7">
        <v>42730</v>
      </c>
      <c r="D30" s="22" t="s">
        <v>17</v>
      </c>
      <c r="E30" s="23" t="s">
        <v>107</v>
      </c>
      <c r="F30" s="22" t="s">
        <v>48</v>
      </c>
      <c r="G30" s="22" t="s">
        <v>49</v>
      </c>
      <c r="H30" s="24">
        <v>42724</v>
      </c>
      <c r="I30" s="33" t="s">
        <v>0</v>
      </c>
      <c r="J30" s="19" t="s">
        <v>107</v>
      </c>
      <c r="K30" s="36">
        <v>233856064.5608753</v>
      </c>
      <c r="L30" s="29">
        <v>0</v>
      </c>
      <c r="M30" s="29">
        <v>213414605.05534118</v>
      </c>
      <c r="N30" s="29">
        <v>15731095</v>
      </c>
      <c r="O30" s="36">
        <v>0</v>
      </c>
      <c r="P30" s="29">
        <v>0</v>
      </c>
      <c r="Q30" s="37">
        <f t="shared" si="0"/>
        <v>0</v>
      </c>
    </row>
    <row r="31" spans="1:17" x14ac:dyDescent="0.25">
      <c r="A31" s="12">
        <v>27</v>
      </c>
      <c r="B31" s="21" t="s">
        <v>33</v>
      </c>
      <c r="C31" s="7">
        <v>42349</v>
      </c>
      <c r="D31" s="22" t="s">
        <v>21</v>
      </c>
      <c r="E31" s="23" t="s">
        <v>81</v>
      </c>
      <c r="F31" s="22" t="s">
        <v>48</v>
      </c>
      <c r="G31" s="22" t="s">
        <v>49</v>
      </c>
      <c r="H31" s="24">
        <v>42332</v>
      </c>
      <c r="I31" s="33" t="s">
        <v>0</v>
      </c>
      <c r="J31" s="19" t="s">
        <v>81</v>
      </c>
      <c r="K31" s="36">
        <v>295153708</v>
      </c>
      <c r="L31" s="29">
        <v>138861975</v>
      </c>
      <c r="M31" s="29">
        <v>143005496</v>
      </c>
      <c r="N31" s="29">
        <v>13286237</v>
      </c>
      <c r="O31" s="36">
        <v>295548101</v>
      </c>
      <c r="P31" s="29">
        <v>129154978</v>
      </c>
      <c r="Q31" s="37">
        <f t="shared" si="0"/>
        <v>166393123</v>
      </c>
    </row>
    <row r="32" spans="1:17" s="25" customFormat="1" ht="15.75" x14ac:dyDescent="0.25">
      <c r="A32" s="12">
        <v>28</v>
      </c>
      <c r="B32" s="26" t="s">
        <v>67</v>
      </c>
      <c r="C32" s="7">
        <v>42732</v>
      </c>
      <c r="D32" s="22" t="s">
        <v>21</v>
      </c>
      <c r="E32" s="23" t="s">
        <v>108</v>
      </c>
      <c r="F32" s="22" t="s">
        <v>48</v>
      </c>
      <c r="G32" s="22" t="s">
        <v>49</v>
      </c>
      <c r="H32" s="24">
        <v>42724</v>
      </c>
      <c r="I32" s="33" t="s">
        <v>0</v>
      </c>
      <c r="J32" s="19" t="s">
        <v>108</v>
      </c>
      <c r="K32" s="36">
        <v>318249522.2513333</v>
      </c>
      <c r="L32" s="29">
        <v>0</v>
      </c>
      <c r="M32" s="29">
        <v>291951202.04666662</v>
      </c>
      <c r="N32" s="29">
        <v>19723740</v>
      </c>
      <c r="O32" s="36">
        <v>0</v>
      </c>
      <c r="P32" s="29">
        <v>0</v>
      </c>
      <c r="Q32" s="37">
        <f t="shared" si="0"/>
        <v>0</v>
      </c>
    </row>
    <row r="33" spans="1:17" s="25" customFormat="1" x14ac:dyDescent="0.25">
      <c r="A33" s="12">
        <v>29</v>
      </c>
      <c r="B33" s="13" t="s">
        <v>32</v>
      </c>
      <c r="C33" s="7">
        <v>42236</v>
      </c>
      <c r="D33" s="2" t="s">
        <v>21</v>
      </c>
      <c r="E33" s="2" t="s">
        <v>22</v>
      </c>
      <c r="F33" s="2" t="s">
        <v>48</v>
      </c>
      <c r="G33" s="2" t="s">
        <v>49</v>
      </c>
      <c r="H33" s="10">
        <v>42223</v>
      </c>
      <c r="I33" s="34" t="s">
        <v>0</v>
      </c>
      <c r="J33" s="2" t="s">
        <v>22</v>
      </c>
      <c r="K33" s="36">
        <v>307004814</v>
      </c>
      <c r="L33" s="29">
        <v>189119963</v>
      </c>
      <c r="M33" s="29">
        <v>117884851</v>
      </c>
      <c r="N33" s="29">
        <v>0</v>
      </c>
      <c r="O33" s="36">
        <v>262191008</v>
      </c>
      <c r="P33" s="29">
        <v>171630726</v>
      </c>
      <c r="Q33" s="37">
        <f t="shared" si="0"/>
        <v>90560282</v>
      </c>
    </row>
    <row r="34" spans="1:17" s="25" customFormat="1" x14ac:dyDescent="0.25">
      <c r="A34" s="12">
        <v>30</v>
      </c>
      <c r="B34" s="13" t="s">
        <v>60</v>
      </c>
      <c r="C34" s="7">
        <v>42283</v>
      </c>
      <c r="D34" s="2" t="s">
        <v>23</v>
      </c>
      <c r="E34" s="2" t="s">
        <v>56</v>
      </c>
      <c r="F34" s="2" t="s">
        <v>48</v>
      </c>
      <c r="G34" s="2" t="s">
        <v>49</v>
      </c>
      <c r="H34" s="10">
        <v>42261</v>
      </c>
      <c r="I34" s="33" t="s">
        <v>0</v>
      </c>
      <c r="J34" s="2" t="s">
        <v>56</v>
      </c>
      <c r="K34" s="36" t="s">
        <v>91</v>
      </c>
      <c r="L34" s="29" t="s">
        <v>91</v>
      </c>
      <c r="M34" s="29" t="s">
        <v>91</v>
      </c>
      <c r="N34" s="29" t="s">
        <v>91</v>
      </c>
      <c r="O34" s="36" t="s">
        <v>91</v>
      </c>
      <c r="P34" s="29" t="s">
        <v>91</v>
      </c>
      <c r="Q34" s="37" t="s">
        <v>91</v>
      </c>
    </row>
    <row r="35" spans="1:17" s="25" customFormat="1" x14ac:dyDescent="0.25">
      <c r="A35" s="12">
        <v>31</v>
      </c>
      <c r="B35" s="21" t="s">
        <v>67</v>
      </c>
      <c r="C35" s="7">
        <v>42348</v>
      </c>
      <c r="D35" s="22" t="s">
        <v>23</v>
      </c>
      <c r="E35" s="23" t="s">
        <v>80</v>
      </c>
      <c r="F35" s="22" t="s">
        <v>48</v>
      </c>
      <c r="G35" s="22" t="s">
        <v>49</v>
      </c>
      <c r="H35" s="24">
        <v>42332</v>
      </c>
      <c r="I35" s="33" t="s">
        <v>0</v>
      </c>
      <c r="J35" s="19" t="s">
        <v>80</v>
      </c>
      <c r="K35" s="36">
        <v>210852881</v>
      </c>
      <c r="L35" s="29">
        <v>107396510</v>
      </c>
      <c r="M35" s="29">
        <v>91634198</v>
      </c>
      <c r="N35" s="29">
        <v>11822173</v>
      </c>
      <c r="O35" s="36">
        <v>222308437</v>
      </c>
      <c r="P35" s="29">
        <v>101049290</v>
      </c>
      <c r="Q35" s="37">
        <f t="shared" ref="Q35:Q52" si="1">O35-P35</f>
        <v>121259147</v>
      </c>
    </row>
    <row r="36" spans="1:17" s="25" customFormat="1" ht="15.75" x14ac:dyDescent="0.25">
      <c r="A36" s="12">
        <v>32</v>
      </c>
      <c r="B36" s="26" t="s">
        <v>100</v>
      </c>
      <c r="C36" s="7">
        <v>42705</v>
      </c>
      <c r="D36" s="2" t="s">
        <v>23</v>
      </c>
      <c r="E36" s="22" t="s">
        <v>95</v>
      </c>
      <c r="F36" s="22" t="s">
        <v>48</v>
      </c>
      <c r="G36" s="22" t="s">
        <v>49</v>
      </c>
      <c r="H36" s="24">
        <v>42677</v>
      </c>
      <c r="I36" s="33" t="s">
        <v>0</v>
      </c>
      <c r="J36" s="2" t="s">
        <v>95</v>
      </c>
      <c r="K36" s="36">
        <v>228751999.94999999</v>
      </c>
      <c r="L36" s="29">
        <v>0</v>
      </c>
      <c r="M36" s="29">
        <v>116242727.25</v>
      </c>
      <c r="N36" s="29">
        <v>107946386.75</v>
      </c>
      <c r="O36" s="36">
        <v>0</v>
      </c>
      <c r="P36" s="29">
        <v>0</v>
      </c>
      <c r="Q36" s="37">
        <f t="shared" si="1"/>
        <v>0</v>
      </c>
    </row>
    <row r="37" spans="1:17" s="25" customFormat="1" x14ac:dyDescent="0.25">
      <c r="A37" s="12">
        <v>33</v>
      </c>
      <c r="B37" s="13" t="s">
        <v>33</v>
      </c>
      <c r="C37" s="7">
        <v>42244</v>
      </c>
      <c r="D37" s="2" t="s">
        <v>23</v>
      </c>
      <c r="E37" s="2" t="s">
        <v>24</v>
      </c>
      <c r="F37" s="2" t="s">
        <v>48</v>
      </c>
      <c r="G37" s="2" t="s">
        <v>49</v>
      </c>
      <c r="H37" s="10">
        <v>42223</v>
      </c>
      <c r="I37" s="34" t="s">
        <v>0</v>
      </c>
      <c r="J37" s="2" t="s">
        <v>24</v>
      </c>
      <c r="K37" s="36">
        <v>301545621</v>
      </c>
      <c r="L37" s="29">
        <v>180326578</v>
      </c>
      <c r="M37" s="29">
        <v>121219043</v>
      </c>
      <c r="N37" s="29">
        <v>0</v>
      </c>
      <c r="O37" s="36">
        <v>284354170</v>
      </c>
      <c r="P37" s="29">
        <v>134792341</v>
      </c>
      <c r="Q37" s="37">
        <f t="shared" si="1"/>
        <v>149561829</v>
      </c>
    </row>
    <row r="38" spans="1:17" s="25" customFormat="1" x14ac:dyDescent="0.25">
      <c r="A38" s="12">
        <v>34</v>
      </c>
      <c r="B38" s="13" t="s">
        <v>45</v>
      </c>
      <c r="C38" s="7">
        <v>42242</v>
      </c>
      <c r="D38" s="2" t="s">
        <v>25</v>
      </c>
      <c r="E38" s="2" t="s">
        <v>39</v>
      </c>
      <c r="F38" s="2" t="s">
        <v>48</v>
      </c>
      <c r="G38" s="2" t="s">
        <v>49</v>
      </c>
      <c r="H38" s="10">
        <v>42191</v>
      </c>
      <c r="I38" s="33" t="s">
        <v>0</v>
      </c>
      <c r="J38" s="2" t="s">
        <v>39</v>
      </c>
      <c r="K38" s="36">
        <v>161766873</v>
      </c>
      <c r="L38" s="29">
        <v>119566805</v>
      </c>
      <c r="M38" s="29">
        <v>42200068</v>
      </c>
      <c r="N38" s="29">
        <v>0</v>
      </c>
      <c r="O38" s="36">
        <v>179812205</v>
      </c>
      <c r="P38" s="29">
        <v>109507376</v>
      </c>
      <c r="Q38" s="37">
        <f t="shared" si="1"/>
        <v>70304829</v>
      </c>
    </row>
    <row r="39" spans="1:17" s="25" customFormat="1" x14ac:dyDescent="0.25">
      <c r="A39" s="12">
        <v>35</v>
      </c>
      <c r="B39" s="13" t="s">
        <v>29</v>
      </c>
      <c r="C39" s="7">
        <v>42217</v>
      </c>
      <c r="D39" s="2" t="s">
        <v>25</v>
      </c>
      <c r="E39" s="2" t="s">
        <v>26</v>
      </c>
      <c r="F39" s="2" t="s">
        <v>48</v>
      </c>
      <c r="G39" s="2" t="s">
        <v>49</v>
      </c>
      <c r="H39" s="10">
        <v>42191</v>
      </c>
      <c r="I39" s="33" t="s">
        <v>0</v>
      </c>
      <c r="J39" s="2" t="s">
        <v>26</v>
      </c>
      <c r="K39" s="36">
        <v>237363476</v>
      </c>
      <c r="L39" s="29">
        <v>185660466</v>
      </c>
      <c r="M39" s="29">
        <v>51703010</v>
      </c>
      <c r="N39" s="29">
        <v>0</v>
      </c>
      <c r="O39" s="36">
        <v>253884997</v>
      </c>
      <c r="P39" s="29">
        <v>160600641</v>
      </c>
      <c r="Q39" s="37">
        <f t="shared" si="1"/>
        <v>93284356</v>
      </c>
    </row>
    <row r="40" spans="1:17" s="25" customFormat="1" ht="15.75" x14ac:dyDescent="0.25">
      <c r="A40" s="12">
        <v>36</v>
      </c>
      <c r="B40" s="26" t="s">
        <v>101</v>
      </c>
      <c r="C40" s="7">
        <v>42705</v>
      </c>
      <c r="D40" s="2" t="s">
        <v>25</v>
      </c>
      <c r="E40" s="22" t="s">
        <v>96</v>
      </c>
      <c r="F40" s="22" t="s">
        <v>48</v>
      </c>
      <c r="G40" s="22" t="s">
        <v>49</v>
      </c>
      <c r="H40" s="24">
        <v>42684</v>
      </c>
      <c r="I40" s="33" t="s">
        <v>0</v>
      </c>
      <c r="J40" s="2" t="s">
        <v>96</v>
      </c>
      <c r="K40" s="36">
        <v>401068191</v>
      </c>
      <c r="L40" s="29">
        <v>0</v>
      </c>
      <c r="M40" s="29">
        <v>193319319</v>
      </c>
      <c r="N40" s="29">
        <v>199642669</v>
      </c>
      <c r="O40" s="36">
        <v>0</v>
      </c>
      <c r="P40" s="29">
        <v>0</v>
      </c>
      <c r="Q40" s="37">
        <f t="shared" si="1"/>
        <v>0</v>
      </c>
    </row>
    <row r="41" spans="1:17" s="25" customFormat="1" ht="15.75" x14ac:dyDescent="0.25">
      <c r="A41" s="12">
        <v>37</v>
      </c>
      <c r="B41" s="26" t="s">
        <v>86</v>
      </c>
      <c r="C41" s="7">
        <v>42342</v>
      </c>
      <c r="D41" s="22" t="s">
        <v>25</v>
      </c>
      <c r="E41" s="23" t="s">
        <v>83</v>
      </c>
      <c r="F41" s="22" t="s">
        <v>48</v>
      </c>
      <c r="G41" s="22" t="s">
        <v>49</v>
      </c>
      <c r="H41" s="24">
        <v>42332</v>
      </c>
      <c r="I41" s="34" t="s">
        <v>0</v>
      </c>
      <c r="J41" s="19" t="s">
        <v>83</v>
      </c>
      <c r="K41" s="36">
        <v>193219849</v>
      </c>
      <c r="L41" s="29">
        <v>106750981</v>
      </c>
      <c r="M41" s="29">
        <v>71223635</v>
      </c>
      <c r="N41" s="29">
        <v>15245233</v>
      </c>
      <c r="O41" s="36">
        <v>216000000</v>
      </c>
      <c r="P41" s="29">
        <v>98812144</v>
      </c>
      <c r="Q41" s="37">
        <f t="shared" si="1"/>
        <v>117187856</v>
      </c>
    </row>
    <row r="42" spans="1:17" s="25" customFormat="1" x14ac:dyDescent="0.25">
      <c r="A42" s="12">
        <v>38</v>
      </c>
      <c r="B42" s="13" t="s">
        <v>61</v>
      </c>
      <c r="C42" s="7">
        <v>42248</v>
      </c>
      <c r="D42" s="2" t="s">
        <v>40</v>
      </c>
      <c r="E42" s="2" t="s">
        <v>57</v>
      </c>
      <c r="F42" s="2" t="s">
        <v>48</v>
      </c>
      <c r="G42" s="2" t="s">
        <v>49</v>
      </c>
      <c r="H42" s="10">
        <v>42223</v>
      </c>
      <c r="I42" s="33" t="s">
        <v>0</v>
      </c>
      <c r="J42" s="2" t="s">
        <v>57</v>
      </c>
      <c r="K42" s="36">
        <v>175547762</v>
      </c>
      <c r="L42" s="29">
        <v>92163968</v>
      </c>
      <c r="M42" s="29">
        <v>83383794</v>
      </c>
      <c r="N42" s="29">
        <v>0</v>
      </c>
      <c r="O42" s="36">
        <v>192921916</v>
      </c>
      <c r="P42" s="29">
        <v>114676013</v>
      </c>
      <c r="Q42" s="37">
        <f t="shared" si="1"/>
        <v>78245903</v>
      </c>
    </row>
    <row r="43" spans="1:17" s="25" customFormat="1" x14ac:dyDescent="0.25">
      <c r="A43" s="12">
        <v>39</v>
      </c>
      <c r="B43" s="13" t="s">
        <v>46</v>
      </c>
      <c r="C43" s="7">
        <v>42240</v>
      </c>
      <c r="D43" s="2" t="s">
        <v>40</v>
      </c>
      <c r="E43" s="2" t="s">
        <v>41</v>
      </c>
      <c r="F43" s="2" t="s">
        <v>48</v>
      </c>
      <c r="G43" s="2" t="s">
        <v>49</v>
      </c>
      <c r="H43" s="10">
        <v>42223</v>
      </c>
      <c r="I43" s="33" t="s">
        <v>0</v>
      </c>
      <c r="J43" s="2" t="s">
        <v>41</v>
      </c>
      <c r="K43" s="36">
        <v>277658546</v>
      </c>
      <c r="L43" s="29">
        <v>183668070</v>
      </c>
      <c r="M43" s="29">
        <v>93990476</v>
      </c>
      <c r="N43" s="29">
        <v>0</v>
      </c>
      <c r="O43" s="36">
        <v>291941488</v>
      </c>
      <c r="P43" s="29">
        <v>180578292</v>
      </c>
      <c r="Q43" s="37">
        <f t="shared" si="1"/>
        <v>111363196</v>
      </c>
    </row>
    <row r="44" spans="1:17" s="25" customFormat="1" ht="15.75" x14ac:dyDescent="0.25">
      <c r="A44" s="12">
        <v>40</v>
      </c>
      <c r="B44" s="26" t="s">
        <v>46</v>
      </c>
      <c r="C44" s="7">
        <v>42682</v>
      </c>
      <c r="D44" s="2" t="s">
        <v>40</v>
      </c>
      <c r="E44" s="22" t="s">
        <v>97</v>
      </c>
      <c r="F44" s="22" t="s">
        <v>48</v>
      </c>
      <c r="G44" s="22" t="s">
        <v>49</v>
      </c>
      <c r="H44" s="24">
        <v>42677</v>
      </c>
      <c r="I44" s="33" t="s">
        <v>0</v>
      </c>
      <c r="J44" s="2" t="s">
        <v>97</v>
      </c>
      <c r="K44" s="36">
        <v>240939004.09999999</v>
      </c>
      <c r="L44" s="29">
        <v>0</v>
      </c>
      <c r="M44" s="29">
        <v>122634335.5</v>
      </c>
      <c r="N44" s="29">
        <v>113422001.25</v>
      </c>
      <c r="O44" s="36">
        <v>0</v>
      </c>
      <c r="P44" s="29">
        <v>0</v>
      </c>
      <c r="Q44" s="37">
        <f t="shared" si="1"/>
        <v>0</v>
      </c>
    </row>
    <row r="45" spans="1:17" s="25" customFormat="1" x14ac:dyDescent="0.25">
      <c r="A45" s="12">
        <v>41</v>
      </c>
      <c r="B45" s="13" t="s">
        <v>62</v>
      </c>
      <c r="C45" s="7">
        <v>42248</v>
      </c>
      <c r="D45" s="2" t="s">
        <v>70</v>
      </c>
      <c r="E45" s="2" t="s">
        <v>58</v>
      </c>
      <c r="F45" s="2" t="s">
        <v>48</v>
      </c>
      <c r="G45" s="2" t="s">
        <v>49</v>
      </c>
      <c r="H45" s="10">
        <v>42241</v>
      </c>
      <c r="I45" s="33" t="s">
        <v>0</v>
      </c>
      <c r="J45" s="2" t="s">
        <v>58</v>
      </c>
      <c r="K45" s="36">
        <v>193177468</v>
      </c>
      <c r="L45" s="29">
        <v>131327157</v>
      </c>
      <c r="M45" s="29">
        <v>61850311</v>
      </c>
      <c r="N45" s="29">
        <v>0</v>
      </c>
      <c r="O45" s="36">
        <v>205819550</v>
      </c>
      <c r="P45" s="29">
        <v>132931786</v>
      </c>
      <c r="Q45" s="37">
        <f t="shared" si="1"/>
        <v>72887764</v>
      </c>
    </row>
    <row r="46" spans="1:17" s="25" customFormat="1" x14ac:dyDescent="0.25">
      <c r="A46" s="12">
        <v>42</v>
      </c>
      <c r="B46" s="13" t="s">
        <v>62</v>
      </c>
      <c r="C46" s="7">
        <v>42248</v>
      </c>
      <c r="D46" s="2" t="s">
        <v>70</v>
      </c>
      <c r="E46" s="2" t="s">
        <v>59</v>
      </c>
      <c r="F46" s="2" t="s">
        <v>48</v>
      </c>
      <c r="G46" s="2" t="s">
        <v>49</v>
      </c>
      <c r="H46" s="10">
        <v>42241</v>
      </c>
      <c r="I46" s="33" t="s">
        <v>0</v>
      </c>
      <c r="J46" s="2" t="s">
        <v>59</v>
      </c>
      <c r="K46" s="36">
        <v>279565686</v>
      </c>
      <c r="L46" s="29">
        <v>182463705</v>
      </c>
      <c r="M46" s="29">
        <v>97101981</v>
      </c>
      <c r="N46" s="29">
        <v>0</v>
      </c>
      <c r="O46" s="36">
        <v>297716364</v>
      </c>
      <c r="P46" s="29">
        <v>190442762</v>
      </c>
      <c r="Q46" s="37">
        <f t="shared" si="1"/>
        <v>107273602</v>
      </c>
    </row>
    <row r="47" spans="1:17" s="25" customFormat="1" ht="15.75" x14ac:dyDescent="0.25">
      <c r="A47" s="12">
        <v>43</v>
      </c>
      <c r="B47" s="18" t="s">
        <v>29</v>
      </c>
      <c r="C47" s="6">
        <v>42278</v>
      </c>
      <c r="D47" s="16" t="s">
        <v>71</v>
      </c>
      <c r="E47" s="16" t="s">
        <v>73</v>
      </c>
      <c r="F47" s="2" t="s">
        <v>48</v>
      </c>
      <c r="G47" s="2" t="s">
        <v>49</v>
      </c>
      <c r="H47" s="17">
        <v>42261</v>
      </c>
      <c r="I47" s="33" t="s">
        <v>0</v>
      </c>
      <c r="J47" s="16" t="s">
        <v>73</v>
      </c>
      <c r="K47" s="36">
        <v>214693790</v>
      </c>
      <c r="L47" s="29">
        <v>122543278</v>
      </c>
      <c r="M47" s="29">
        <v>92150512</v>
      </c>
      <c r="N47" s="29">
        <v>0</v>
      </c>
      <c r="O47" s="36">
        <v>203419577</v>
      </c>
      <c r="P47" s="29">
        <v>92054353</v>
      </c>
      <c r="Q47" s="37">
        <f t="shared" si="1"/>
        <v>111365224</v>
      </c>
    </row>
    <row r="48" spans="1:17" s="25" customFormat="1" x14ac:dyDescent="0.25">
      <c r="A48" s="12">
        <v>44</v>
      </c>
      <c r="B48" s="13" t="s">
        <v>62</v>
      </c>
      <c r="C48" s="7">
        <v>42276</v>
      </c>
      <c r="D48" s="2" t="s">
        <v>71</v>
      </c>
      <c r="E48" s="2" t="s">
        <v>63</v>
      </c>
      <c r="F48" s="2" t="s">
        <v>48</v>
      </c>
      <c r="G48" s="2" t="s">
        <v>49</v>
      </c>
      <c r="H48" s="10">
        <v>42254</v>
      </c>
      <c r="I48" s="33" t="s">
        <v>0</v>
      </c>
      <c r="J48" s="2" t="s">
        <v>63</v>
      </c>
      <c r="K48" s="36">
        <v>272642219</v>
      </c>
      <c r="L48" s="29">
        <v>178246237</v>
      </c>
      <c r="M48" s="29">
        <v>94395982</v>
      </c>
      <c r="N48" s="29">
        <v>0</v>
      </c>
      <c r="O48" s="36">
        <v>296187758</v>
      </c>
      <c r="P48" s="29">
        <v>134402201</v>
      </c>
      <c r="Q48" s="37">
        <f t="shared" si="1"/>
        <v>161785557</v>
      </c>
    </row>
    <row r="49" spans="1:17" s="25" customFormat="1" x14ac:dyDescent="0.25">
      <c r="A49" s="12">
        <v>45</v>
      </c>
      <c r="B49" s="13" t="s">
        <v>67</v>
      </c>
      <c r="C49" s="7">
        <v>42243</v>
      </c>
      <c r="D49" s="2" t="s">
        <v>72</v>
      </c>
      <c r="E49" s="2" t="s">
        <v>64</v>
      </c>
      <c r="F49" s="2" t="s">
        <v>48</v>
      </c>
      <c r="G49" s="2" t="s">
        <v>49</v>
      </c>
      <c r="H49" s="10">
        <v>42191</v>
      </c>
      <c r="I49" s="33" t="s">
        <v>0</v>
      </c>
      <c r="J49" s="2" t="s">
        <v>64</v>
      </c>
      <c r="K49" s="36">
        <v>184777897</v>
      </c>
      <c r="L49" s="29">
        <v>126579082</v>
      </c>
      <c r="M49" s="29">
        <v>53462888</v>
      </c>
      <c r="N49" s="29">
        <v>4735927</v>
      </c>
      <c r="O49" s="36">
        <v>206457456</v>
      </c>
      <c r="P49" s="29">
        <v>187688596</v>
      </c>
      <c r="Q49" s="37">
        <f t="shared" si="1"/>
        <v>18768860</v>
      </c>
    </row>
    <row r="50" spans="1:17" s="25" customFormat="1" x14ac:dyDescent="0.25">
      <c r="A50" s="12">
        <v>46</v>
      </c>
      <c r="B50" s="13" t="s">
        <v>67</v>
      </c>
      <c r="C50" s="7">
        <v>42243</v>
      </c>
      <c r="D50" s="8" t="s">
        <v>72</v>
      </c>
      <c r="E50" s="8" t="s">
        <v>65</v>
      </c>
      <c r="F50" s="2" t="s">
        <v>48</v>
      </c>
      <c r="G50" s="2" t="s">
        <v>49</v>
      </c>
      <c r="H50" s="10">
        <v>42191</v>
      </c>
      <c r="I50" s="33" t="s">
        <v>0</v>
      </c>
      <c r="J50" s="8" t="s">
        <v>65</v>
      </c>
      <c r="K50" s="36">
        <v>278631148</v>
      </c>
      <c r="L50" s="29">
        <v>171837394</v>
      </c>
      <c r="M50" s="29">
        <v>96386979</v>
      </c>
      <c r="N50" s="29">
        <v>10406775</v>
      </c>
      <c r="O50" s="36">
        <v>282343374</v>
      </c>
      <c r="P50" s="29">
        <v>256675795</v>
      </c>
      <c r="Q50" s="37">
        <f t="shared" si="1"/>
        <v>25667579</v>
      </c>
    </row>
    <row r="51" spans="1:17" s="25" customFormat="1" x14ac:dyDescent="0.25">
      <c r="A51" s="12">
        <v>47</v>
      </c>
      <c r="B51" s="13" t="s">
        <v>67</v>
      </c>
      <c r="C51" s="7">
        <v>42243</v>
      </c>
      <c r="D51" s="9" t="s">
        <v>42</v>
      </c>
      <c r="E51" s="9" t="s">
        <v>66</v>
      </c>
      <c r="F51" s="2" t="s">
        <v>48</v>
      </c>
      <c r="G51" s="2" t="s">
        <v>49</v>
      </c>
      <c r="H51" s="10">
        <v>42223</v>
      </c>
      <c r="I51" s="33" t="s">
        <v>0</v>
      </c>
      <c r="J51" s="9" t="s">
        <v>66</v>
      </c>
      <c r="K51" s="38">
        <v>160382250</v>
      </c>
      <c r="L51" s="39">
        <v>119942780</v>
      </c>
      <c r="M51" s="39">
        <v>40439470</v>
      </c>
      <c r="N51" s="29">
        <v>0</v>
      </c>
      <c r="O51" s="36">
        <v>192594150</v>
      </c>
      <c r="P51" s="29">
        <v>175085591</v>
      </c>
      <c r="Q51" s="37">
        <f t="shared" si="1"/>
        <v>17508559</v>
      </c>
    </row>
    <row r="52" spans="1:17" s="25" customFormat="1" x14ac:dyDescent="0.25">
      <c r="A52" s="12">
        <v>48</v>
      </c>
      <c r="B52" s="13" t="s">
        <v>47</v>
      </c>
      <c r="C52" s="7">
        <v>42258</v>
      </c>
      <c r="D52" s="2" t="s">
        <v>42</v>
      </c>
      <c r="E52" s="2" t="s">
        <v>43</v>
      </c>
      <c r="F52" s="2" t="s">
        <v>48</v>
      </c>
      <c r="G52" s="2" t="s">
        <v>49</v>
      </c>
      <c r="H52" s="10">
        <v>42241</v>
      </c>
      <c r="I52" s="33" t="s">
        <v>0</v>
      </c>
      <c r="J52" s="2" t="s">
        <v>43</v>
      </c>
      <c r="K52" s="38">
        <v>256454939</v>
      </c>
      <c r="L52" s="39">
        <v>185174127</v>
      </c>
      <c r="M52" s="39">
        <v>71280812</v>
      </c>
      <c r="N52" s="29">
        <v>0</v>
      </c>
      <c r="O52" s="36">
        <v>277863023</v>
      </c>
      <c r="P52" s="29">
        <v>124028647</v>
      </c>
      <c r="Q52" s="37">
        <f t="shared" si="1"/>
        <v>153834376</v>
      </c>
    </row>
    <row r="53" spans="1:17" s="25" customFormat="1" ht="15.75" x14ac:dyDescent="0.25">
      <c r="A53" s="44"/>
      <c r="B53" s="26" t="s">
        <v>111</v>
      </c>
      <c r="C53" s="24" t="s">
        <v>0</v>
      </c>
      <c r="D53" s="24" t="s">
        <v>0</v>
      </c>
      <c r="E53" s="24" t="s">
        <v>0</v>
      </c>
      <c r="F53" s="24" t="s">
        <v>0</v>
      </c>
      <c r="G53" s="24" t="s">
        <v>0</v>
      </c>
      <c r="H53" s="24" t="s">
        <v>0</v>
      </c>
      <c r="I53" s="24" t="s">
        <v>0</v>
      </c>
      <c r="K53" s="38">
        <v>0</v>
      </c>
      <c r="L53" s="39">
        <v>0</v>
      </c>
      <c r="M53" s="39">
        <v>113228874</v>
      </c>
      <c r="N53" s="39">
        <v>0</v>
      </c>
      <c r="O53" s="36">
        <v>0</v>
      </c>
      <c r="P53" s="29">
        <v>0</v>
      </c>
      <c r="Q53" s="37">
        <v>0</v>
      </c>
    </row>
    <row r="54" spans="1:17" ht="16.5" thickBot="1" x14ac:dyDescent="0.3">
      <c r="B54" s="1"/>
      <c r="D54" s="4"/>
      <c r="E54" s="4"/>
      <c r="I54" s="26" t="s">
        <v>92</v>
      </c>
      <c r="K54" s="41">
        <v>11836715030.283012</v>
      </c>
      <c r="L54" s="42">
        <v>5120851000</v>
      </c>
      <c r="M54" s="42">
        <f>SUM(M5:M53)</f>
        <v>5379998035.2498074</v>
      </c>
      <c r="N54" s="43">
        <f>SUM(N5:N53)</f>
        <v>1793307569.75</v>
      </c>
      <c r="O54" s="45">
        <f>SUM(O5:O53)</f>
        <v>8464441356</v>
      </c>
      <c r="P54" s="46">
        <f>SUM(P5:P53)</f>
        <v>4787730965</v>
      </c>
      <c r="Q54" s="47">
        <f>SUM(Q5:Q53)</f>
        <v>3676710391</v>
      </c>
    </row>
    <row r="55" spans="1:17" x14ac:dyDescent="0.15">
      <c r="B55" s="1"/>
      <c r="C55" s="14"/>
      <c r="D55" s="4"/>
      <c r="E55" s="4"/>
      <c r="K55" s="31"/>
      <c r="L55" s="14"/>
      <c r="M55" s="14"/>
      <c r="N55" s="14"/>
      <c r="O55" s="31"/>
      <c r="P55" s="14"/>
      <c r="Q55" s="14"/>
    </row>
    <row r="56" spans="1:17" x14ac:dyDescent="0.15">
      <c r="B56" s="1"/>
      <c r="C56" s="14"/>
      <c r="D56" s="4"/>
      <c r="E56" s="4"/>
      <c r="K56" s="31"/>
      <c r="L56" s="14"/>
      <c r="M56" s="14"/>
      <c r="N56" s="14"/>
      <c r="O56" s="31"/>
      <c r="P56" s="14"/>
      <c r="Q56" s="14"/>
    </row>
    <row r="57" spans="1:17" x14ac:dyDescent="0.15">
      <c r="B57" s="1"/>
      <c r="C57" s="14"/>
      <c r="D57" s="4"/>
      <c r="E57" s="4"/>
      <c r="K57" s="31"/>
      <c r="L57" s="14"/>
      <c r="M57" s="14"/>
      <c r="N57" s="14"/>
      <c r="O57" s="31"/>
      <c r="P57" s="14"/>
      <c r="Q57" s="14"/>
    </row>
    <row r="58" spans="1:17" x14ac:dyDescent="0.15">
      <c r="B58" s="1"/>
      <c r="C58" s="14"/>
      <c r="D58" s="4"/>
      <c r="E58" s="4"/>
      <c r="K58" s="31"/>
      <c r="L58" s="14"/>
      <c r="M58" s="14"/>
      <c r="N58" s="14"/>
      <c r="O58" s="31"/>
      <c r="P58" s="14"/>
      <c r="Q58" s="14"/>
    </row>
    <row r="59" spans="1:17" x14ac:dyDescent="0.15">
      <c r="B59" s="1"/>
      <c r="C59" s="14"/>
      <c r="D59" s="4"/>
      <c r="E59" s="4"/>
      <c r="K59" s="31"/>
      <c r="L59" s="14"/>
      <c r="M59" s="14"/>
      <c r="N59" s="14"/>
      <c r="O59" s="31"/>
      <c r="P59" s="14"/>
      <c r="Q59" s="14"/>
    </row>
    <row r="60" spans="1:17" x14ac:dyDescent="0.15">
      <c r="B60" s="1"/>
      <c r="C60" s="14"/>
      <c r="D60" s="4"/>
      <c r="E60" s="4"/>
      <c r="K60" s="31"/>
      <c r="L60" s="14"/>
      <c r="M60" s="14"/>
      <c r="N60" s="14"/>
      <c r="O60" s="31"/>
      <c r="P60" s="14"/>
      <c r="Q60" s="14"/>
    </row>
    <row r="61" spans="1:17" x14ac:dyDescent="0.15">
      <c r="B61" s="1"/>
      <c r="C61" s="14"/>
      <c r="D61" s="4"/>
      <c r="E61" s="4"/>
      <c r="K61" s="31"/>
      <c r="L61" s="14"/>
      <c r="M61" s="14"/>
      <c r="N61" s="14"/>
      <c r="O61" s="31"/>
      <c r="P61" s="14"/>
      <c r="Q61" s="14"/>
    </row>
    <row r="62" spans="1:17" x14ac:dyDescent="0.15">
      <c r="B62" s="1"/>
      <c r="C62" s="14"/>
      <c r="D62" s="4"/>
      <c r="E62" s="4"/>
      <c r="K62" s="31"/>
      <c r="L62" s="14"/>
      <c r="M62" s="14"/>
      <c r="N62" s="14"/>
      <c r="O62" s="31"/>
      <c r="P62" s="14"/>
      <c r="Q62" s="14"/>
    </row>
    <row r="63" spans="1:17" x14ac:dyDescent="0.15">
      <c r="B63" s="1"/>
      <c r="C63" s="14"/>
      <c r="D63" s="4"/>
      <c r="E63" s="4"/>
      <c r="K63" s="31"/>
      <c r="L63" s="14"/>
      <c r="M63" s="14"/>
      <c r="N63" s="14"/>
      <c r="O63" s="31"/>
      <c r="P63" s="14"/>
      <c r="Q63" s="14"/>
    </row>
    <row r="64" spans="1:17" x14ac:dyDescent="0.15">
      <c r="B64" s="1"/>
      <c r="C64" s="14"/>
      <c r="D64" s="4"/>
      <c r="E64" s="4"/>
      <c r="K64" s="31"/>
      <c r="L64" s="14"/>
      <c r="M64" s="14"/>
      <c r="N64" s="14"/>
      <c r="O64" s="31"/>
      <c r="P64" s="14"/>
      <c r="Q64" s="14"/>
    </row>
    <row r="65" spans="2:17" x14ac:dyDescent="0.15">
      <c r="B65" s="1"/>
      <c r="C65" s="14"/>
      <c r="D65" s="4"/>
      <c r="E65" s="4"/>
      <c r="K65" s="31"/>
      <c r="L65" s="14"/>
      <c r="M65" s="14"/>
      <c r="N65" s="14"/>
      <c r="O65" s="31"/>
      <c r="P65" s="14"/>
      <c r="Q65" s="14"/>
    </row>
    <row r="66" spans="2:17" x14ac:dyDescent="0.15">
      <c r="B66" s="1"/>
      <c r="C66" s="14"/>
      <c r="D66" s="4"/>
      <c r="E66" s="4"/>
      <c r="K66" s="31"/>
      <c r="L66" s="14"/>
      <c r="M66" s="14"/>
      <c r="N66" s="14"/>
      <c r="O66" s="31"/>
      <c r="P66" s="14"/>
      <c r="Q66" s="14"/>
    </row>
    <row r="67" spans="2:17" x14ac:dyDescent="0.15">
      <c r="B67" s="1"/>
      <c r="C67" s="14"/>
      <c r="D67" s="4"/>
      <c r="E67" s="4"/>
      <c r="K67" s="31"/>
      <c r="L67" s="14"/>
      <c r="M67" s="14"/>
      <c r="N67" s="14"/>
      <c r="O67" s="31"/>
      <c r="P67" s="14"/>
      <c r="Q67" s="14"/>
    </row>
    <row r="68" spans="2:17" x14ac:dyDescent="0.15">
      <c r="B68" s="1"/>
      <c r="C68" s="14"/>
      <c r="D68" s="4"/>
      <c r="E68" s="4"/>
      <c r="K68" s="31"/>
      <c r="L68" s="14"/>
      <c r="M68" s="14"/>
      <c r="N68" s="14"/>
      <c r="O68" s="31"/>
      <c r="P68" s="14"/>
      <c r="Q68" s="14"/>
    </row>
    <row r="69" spans="2:17" x14ac:dyDescent="0.15">
      <c r="B69" s="1"/>
      <c r="C69" s="14"/>
      <c r="D69" s="4"/>
      <c r="E69" s="4"/>
      <c r="K69" s="31"/>
      <c r="L69" s="14"/>
      <c r="M69" s="14"/>
      <c r="N69" s="14"/>
      <c r="O69" s="31"/>
      <c r="P69" s="14"/>
      <c r="Q69" s="14"/>
    </row>
    <row r="70" spans="2:17" x14ac:dyDescent="0.15">
      <c r="B70" s="1"/>
      <c r="C70" s="14"/>
      <c r="D70" s="4"/>
      <c r="E70" s="4"/>
      <c r="K70" s="31"/>
      <c r="L70" s="14"/>
      <c r="M70" s="14"/>
      <c r="N70" s="14"/>
      <c r="O70" s="31"/>
      <c r="P70" s="14"/>
      <c r="Q70" s="14"/>
    </row>
  </sheetData>
  <sortState ref="B5:P53">
    <sortCondition ref="D5:D53"/>
    <sortCondition ref="E5:E53"/>
  </sortState>
  <mergeCells count="4">
    <mergeCell ref="A1:A4"/>
    <mergeCell ref="C1:Q1"/>
    <mergeCell ref="C3:Q3"/>
    <mergeCell ref="C2:R2"/>
  </mergeCells>
  <dataValidations disablePrompts="1" count="1">
    <dataValidation allowBlank="1" showInputMessage="1" showErrorMessage="1" error="Seleccione solo un Centro" sqref="E6 E12 E18 E14:E16 E30 J33 J7 J19 J13 J15:J17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Operadores Centros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Bravo Toro</dc:creator>
  <cp:lastModifiedBy>Angelo Sanhueza Antimán</cp:lastModifiedBy>
  <dcterms:created xsi:type="dcterms:W3CDTF">2013-03-05T12:02:56Z</dcterms:created>
  <dcterms:modified xsi:type="dcterms:W3CDTF">2017-02-03T17:58:40Z</dcterms:modified>
</cp:coreProperties>
</file>